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interCUP\"/>
    </mc:Choice>
  </mc:AlternateContent>
  <xr:revisionPtr revIDLastSave="0" documentId="13_ncr:1_{E57D9ACA-6F19-4325-9B4F-A7B99F2D80FD}" xr6:coauthVersionLast="47" xr6:coauthVersionMax="47" xr10:uidLastSave="{00000000-0000-0000-0000-000000000000}"/>
  <bookViews>
    <workbookView xWindow="21795" yWindow="465" windowWidth="18345" windowHeight="10395" xr2:uid="{00000000-000D-0000-FFFF-FFFF00000000}"/>
  </bookViews>
  <sheets>
    <sheet name="参加者合計（）" sheetId="2" r:id="rId1"/>
    <sheet name="男子ﾀﾞﾌﾞﾙｽ " sheetId="13" r:id="rId2"/>
    <sheet name="女子ﾀﾞﾌﾞﾙｽ" sheetId="16" r:id="rId3"/>
    <sheet name="男子ｼﾝｸﾞﾙｽ" sheetId="18" r:id="rId4"/>
    <sheet name="女子ｼﾝｸﾞﾙｽ" sheetId="20" r:id="rId5"/>
    <sheet name="Sheet1" sheetId="17" r:id="rId6"/>
  </sheets>
  <definedNames>
    <definedName name="_xlnm.Print_Area" localSheetId="0">'参加者合計（）'!$A$1:$N$18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2" l="1"/>
  <c r="H18" i="2"/>
  <c r="G18" i="2"/>
  <c r="F18" i="2"/>
  <c r="E18" i="2"/>
  <c r="D18" i="2"/>
  <c r="G14" i="18"/>
  <c r="G15" i="18"/>
  <c r="F3" i="13"/>
  <c r="G13" i="13" s="1"/>
  <c r="I23" i="2"/>
  <c r="H23" i="2"/>
  <c r="G23" i="2"/>
  <c r="F23" i="2"/>
  <c r="E23" i="2"/>
  <c r="D23" i="2"/>
  <c r="F3" i="18"/>
  <c r="G16" i="18"/>
  <c r="G17" i="18"/>
  <c r="G18" i="18"/>
  <c r="G19" i="18"/>
  <c r="G20" i="18"/>
  <c r="G21" i="18"/>
  <c r="E16" i="18"/>
  <c r="E17" i="18"/>
  <c r="E18" i="18"/>
  <c r="B3" i="18"/>
  <c r="E32" i="16"/>
  <c r="E52" i="16"/>
  <c r="E52" i="13"/>
  <c r="E32" i="13"/>
  <c r="G14" i="20"/>
  <c r="G36" i="20"/>
  <c r="E36" i="20"/>
  <c r="G35" i="20"/>
  <c r="E35" i="20"/>
  <c r="G34" i="20"/>
  <c r="E34" i="20"/>
  <c r="G33" i="20"/>
  <c r="E33" i="20"/>
  <c r="G32" i="20"/>
  <c r="E32" i="20"/>
  <c r="G31" i="20"/>
  <c r="E31" i="20"/>
  <c r="G30" i="20"/>
  <c r="E30" i="20"/>
  <c r="G29" i="20"/>
  <c r="E29" i="20"/>
  <c r="G28" i="20"/>
  <c r="E28" i="20"/>
  <c r="G27" i="20"/>
  <c r="E27" i="20"/>
  <c r="G26" i="20"/>
  <c r="E26" i="20"/>
  <c r="G25" i="20"/>
  <c r="E25" i="20"/>
  <c r="G24" i="20"/>
  <c r="E24" i="20"/>
  <c r="G36" i="18"/>
  <c r="E36" i="18"/>
  <c r="G35" i="18"/>
  <c r="E35" i="18"/>
  <c r="G34" i="18"/>
  <c r="E34" i="18"/>
  <c r="G33" i="18"/>
  <c r="E33" i="18"/>
  <c r="G32" i="18"/>
  <c r="E32" i="18"/>
  <c r="G31" i="18"/>
  <c r="E31" i="18"/>
  <c r="G30" i="18"/>
  <c r="E30" i="18"/>
  <c r="G29" i="18"/>
  <c r="E29" i="18"/>
  <c r="G28" i="18"/>
  <c r="E28" i="18"/>
  <c r="G27" i="18"/>
  <c r="E27" i="18"/>
  <c r="G26" i="18"/>
  <c r="E26" i="18"/>
  <c r="G25" i="18"/>
  <c r="E25" i="18"/>
  <c r="G24" i="18"/>
  <c r="E24" i="18"/>
  <c r="G60" i="16"/>
  <c r="E60" i="16"/>
  <c r="G59" i="16"/>
  <c r="E59" i="16"/>
  <c r="G58" i="16"/>
  <c r="E58" i="16"/>
  <c r="G57" i="16"/>
  <c r="E57" i="16"/>
  <c r="G56" i="16"/>
  <c r="E56" i="16"/>
  <c r="G55" i="16"/>
  <c r="E55" i="16"/>
  <c r="G54" i="16"/>
  <c r="E54" i="16"/>
  <c r="G53" i="16"/>
  <c r="E53" i="16"/>
  <c r="G52" i="16"/>
  <c r="G51" i="16"/>
  <c r="E51" i="16"/>
  <c r="G50" i="16"/>
  <c r="E50" i="16"/>
  <c r="G49" i="16"/>
  <c r="E49" i="16"/>
  <c r="G48" i="16"/>
  <c r="E48" i="16"/>
  <c r="G47" i="16"/>
  <c r="E47" i="16"/>
  <c r="G46" i="16"/>
  <c r="E46" i="16"/>
  <c r="G45" i="16"/>
  <c r="E45" i="16"/>
  <c r="G44" i="16"/>
  <c r="E44" i="16"/>
  <c r="G43" i="16"/>
  <c r="E43" i="16"/>
  <c r="G42" i="16"/>
  <c r="E42" i="16"/>
  <c r="G41" i="16"/>
  <c r="E41" i="16"/>
  <c r="G40" i="16"/>
  <c r="E40" i="16"/>
  <c r="G39" i="16"/>
  <c r="E39" i="16"/>
  <c r="G38" i="16"/>
  <c r="E38" i="16"/>
  <c r="G37" i="16"/>
  <c r="E37" i="16"/>
  <c r="G36" i="16"/>
  <c r="E36" i="16"/>
  <c r="G35" i="16"/>
  <c r="E35" i="16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23" i="20"/>
  <c r="G22" i="20"/>
  <c r="G21" i="20"/>
  <c r="G20" i="20"/>
  <c r="G19" i="20"/>
  <c r="G18" i="20"/>
  <c r="G17" i="20"/>
  <c r="G16" i="20"/>
  <c r="G15" i="20"/>
  <c r="F3" i="20"/>
  <c r="G13" i="20" s="1"/>
  <c r="G23" i="18"/>
  <c r="G22" i="18"/>
  <c r="G13" i="18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F3" i="16"/>
  <c r="G14" i="16" s="1"/>
  <c r="B3" i="20"/>
  <c r="B3" i="16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B3" i="13"/>
  <c r="E24" i="16"/>
  <c r="E23" i="16"/>
  <c r="E24" i="13"/>
  <c r="E18" i="20"/>
  <c r="E23" i="20"/>
  <c r="E22" i="20"/>
  <c r="E21" i="20"/>
  <c r="E20" i="20"/>
  <c r="E19" i="20"/>
  <c r="E17" i="20"/>
  <c r="E16" i="20"/>
  <c r="E15" i="20"/>
  <c r="E14" i="20"/>
  <c r="H5" i="20"/>
  <c r="B5" i="20"/>
  <c r="E23" i="18"/>
  <c r="E22" i="18"/>
  <c r="E21" i="18"/>
  <c r="E20" i="18"/>
  <c r="E19" i="18"/>
  <c r="H5" i="18"/>
  <c r="B5" i="18"/>
  <c r="B23" i="2"/>
  <c r="B18" i="2"/>
  <c r="B21" i="2"/>
  <c r="B16" i="2"/>
  <c r="E34" i="16"/>
  <c r="E33" i="16"/>
  <c r="E31" i="16"/>
  <c r="E30" i="16"/>
  <c r="E29" i="16"/>
  <c r="E28" i="16"/>
  <c r="E27" i="16"/>
  <c r="E26" i="16"/>
  <c r="E25" i="16"/>
  <c r="E22" i="16"/>
  <c r="E21" i="16"/>
  <c r="E20" i="16"/>
  <c r="E19" i="16"/>
  <c r="E18" i="16"/>
  <c r="E17" i="16"/>
  <c r="E16" i="16"/>
  <c r="E15" i="16"/>
  <c r="B5" i="16"/>
  <c r="E31" i="13"/>
  <c r="E27" i="13"/>
  <c r="H5" i="13"/>
  <c r="B5" i="13"/>
  <c r="H5" i="16"/>
  <c r="E17" i="13"/>
  <c r="E21" i="13"/>
  <c r="G13" i="16"/>
  <c r="E37" i="13"/>
  <c r="E41" i="13"/>
  <c r="E58" i="13"/>
  <c r="E16" i="13"/>
  <c r="E28" i="13"/>
  <c r="E44" i="13"/>
  <c r="E48" i="13"/>
  <c r="E25" i="13"/>
  <c r="E34" i="13"/>
  <c r="E36" i="13"/>
  <c r="E38" i="13"/>
  <c r="E40" i="13"/>
  <c r="E53" i="13"/>
  <c r="E55" i="13"/>
  <c r="E57" i="13"/>
  <c r="E59" i="13"/>
  <c r="E42" i="13"/>
  <c r="E35" i="13"/>
  <c r="E39" i="13"/>
  <c r="E54" i="13"/>
  <c r="E56" i="13"/>
  <c r="E60" i="13"/>
  <c r="E20" i="13"/>
  <c r="E33" i="13"/>
  <c r="E46" i="13"/>
  <c r="E50" i="13"/>
  <c r="E19" i="13"/>
  <c r="E29" i="13"/>
  <c r="E22" i="13"/>
  <c r="E18" i="13"/>
  <c r="E26" i="13"/>
  <c r="E30" i="13"/>
  <c r="E23" i="13"/>
  <c r="E15" i="13"/>
  <c r="E43" i="13"/>
  <c r="E45" i="13"/>
  <c r="E47" i="13"/>
  <c r="E49" i="13"/>
  <c r="E51" i="13"/>
  <c r="L23" i="2" l="1"/>
  <c r="J18" i="2"/>
  <c r="L18" i="2"/>
  <c r="J23" i="2"/>
  <c r="N18" i="2" l="1"/>
</calcChain>
</file>

<file path=xl/sharedStrings.xml><?xml version="1.0" encoding="utf-8"?>
<sst xmlns="http://schemas.openxmlformats.org/spreadsheetml/2006/main" count="200" uniqueCount="125">
  <si>
    <t>名前</t>
    <rPh sb="0" eb="2">
      <t>ナマエ</t>
    </rPh>
    <phoneticPr fontId="1"/>
  </si>
  <si>
    <t>ふりがな</t>
    <phoneticPr fontId="1"/>
  </si>
  <si>
    <t>学年</t>
    <rPh sb="0" eb="2">
      <t>ガクネン</t>
    </rPh>
    <phoneticPr fontId="1"/>
  </si>
  <si>
    <t>主な大会成績</t>
    <rPh sb="0" eb="1">
      <t>オモ</t>
    </rPh>
    <rPh sb="2" eb="4">
      <t>タイカイ</t>
    </rPh>
    <rPh sb="4" eb="6">
      <t>セイセキ</t>
    </rPh>
    <phoneticPr fontId="1"/>
  </si>
  <si>
    <t>チーム名</t>
    <rPh sb="3" eb="4">
      <t>メイ</t>
    </rPh>
    <phoneticPr fontId="1"/>
  </si>
  <si>
    <t>連絡先℡</t>
    <rPh sb="0" eb="3">
      <t>レンラクサキ</t>
    </rPh>
    <phoneticPr fontId="1"/>
  </si>
  <si>
    <t>例</t>
    <rPh sb="0" eb="1">
      <t>レイ</t>
    </rPh>
    <phoneticPr fontId="1"/>
  </si>
  <si>
    <t>備考</t>
    <rPh sb="0" eb="2">
      <t>ビコウ</t>
    </rPh>
    <phoneticPr fontId="1"/>
  </si>
  <si>
    <t>チーム内のランキング順にて記入ください。</t>
    <rPh sb="3" eb="4">
      <t>ナイ</t>
    </rPh>
    <rPh sb="10" eb="11">
      <t>ジュン</t>
    </rPh>
    <rPh sb="13" eb="15">
      <t>キニュウ</t>
    </rPh>
    <phoneticPr fontId="1"/>
  </si>
  <si>
    <t>申込責任者</t>
    <rPh sb="0" eb="2">
      <t>モウシコ</t>
    </rPh>
    <rPh sb="2" eb="5">
      <t>セキニンシャ</t>
    </rPh>
    <phoneticPr fontId="1"/>
  </si>
  <si>
    <t>申込責任者</t>
    <rPh sb="0" eb="2">
      <t>モウシコミ</t>
    </rPh>
    <rPh sb="2" eb="5">
      <t>セキニンシャ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</si>
  <si>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</si>
  <si>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</si>
  <si>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チーム名</t>
    <rPh sb="3" eb="4">
      <t>メイ</t>
    </rPh>
    <phoneticPr fontId="1"/>
  </si>
  <si>
    <t>第30回金沢市ばどっこ大会参加申込書</t>
    <rPh sb="0" eb="1">
      <t>ダイ</t>
    </rPh>
    <rPh sb="3" eb="4">
      <t>カイ</t>
    </rPh>
    <rPh sb="4" eb="7">
      <t>カナザワシ</t>
    </rPh>
    <rPh sb="11" eb="13">
      <t>タイカイ</t>
    </rPh>
    <rPh sb="13" eb="15">
      <t>サンカ</t>
    </rPh>
    <rPh sb="15" eb="18">
      <t>モウシコミショ</t>
    </rPh>
    <phoneticPr fontId="1"/>
  </si>
  <si>
    <t>種目</t>
    <rPh sb="0" eb="2">
      <t>シュモク</t>
    </rPh>
    <phoneticPr fontId="1"/>
  </si>
  <si>
    <t>チーム名</t>
    <rPh sb="3" eb="4">
      <t>メイ</t>
    </rPh>
    <phoneticPr fontId="1"/>
  </si>
  <si>
    <t>メールアドレス</t>
    <phoneticPr fontId="1"/>
  </si>
  <si>
    <t>※大会成績は必ずご入力ください！（昨年度のものでＯＫ。組み合わせ資料として使用致します）</t>
    <rPh sb="1" eb="3">
      <t>タイカイ</t>
    </rPh>
    <rPh sb="3" eb="5">
      <t>セイセキ</t>
    </rPh>
    <rPh sb="6" eb="7">
      <t>カナラ</t>
    </rPh>
    <rPh sb="9" eb="11">
      <t>ニュウリョク</t>
    </rPh>
    <rPh sb="17" eb="19">
      <t>サクネン</t>
    </rPh>
    <rPh sb="19" eb="20">
      <t>ド</t>
    </rPh>
    <rPh sb="27" eb="28">
      <t>ク</t>
    </rPh>
    <rPh sb="29" eb="30">
      <t>ア</t>
    </rPh>
    <rPh sb="32" eb="34">
      <t>シリョウ</t>
    </rPh>
    <rPh sb="37" eb="39">
      <t>シヨウ</t>
    </rPh>
    <rPh sb="39" eb="40">
      <t>イタ</t>
    </rPh>
    <phoneticPr fontId="1"/>
  </si>
  <si>
    <t>（人）</t>
    <rPh sb="1" eb="2">
      <t>ヒト</t>
    </rPh>
    <phoneticPr fontId="1"/>
  </si>
  <si>
    <t>振込者名</t>
    <rPh sb="0" eb="2">
      <t>フリコミ</t>
    </rPh>
    <rPh sb="2" eb="3">
      <t>シャ</t>
    </rPh>
    <rPh sb="3" eb="4">
      <t>メイ</t>
    </rPh>
    <phoneticPr fontId="1"/>
  </si>
  <si>
    <t>↓タブから選択</t>
    <rPh sb="5" eb="7">
      <t>センタク</t>
    </rPh>
    <phoneticPr fontId="1"/>
  </si>
  <si>
    <t>ダブルス</t>
    <phoneticPr fontId="1"/>
  </si>
  <si>
    <t>シングルス</t>
    <phoneticPr fontId="1"/>
  </si>
  <si>
    <t>中1</t>
  </si>
  <si>
    <t>ダブルス合計</t>
    <rPh sb="4" eb="6">
      <t>ゴウケイ</t>
    </rPh>
    <phoneticPr fontId="1"/>
  </si>
  <si>
    <t>シングルス合計</t>
    <rPh sb="5" eb="7">
      <t>ゴウケイ</t>
    </rPh>
    <phoneticPr fontId="1"/>
  </si>
  <si>
    <t>男子ダブルス</t>
    <phoneticPr fontId="1"/>
  </si>
  <si>
    <t>女子ダブルス</t>
    <rPh sb="0" eb="1">
      <t>ジョ</t>
    </rPh>
    <phoneticPr fontId="1"/>
  </si>
  <si>
    <t>男子シングルス</t>
    <phoneticPr fontId="1"/>
  </si>
  <si>
    <t>女子シングルス</t>
    <rPh sb="0" eb="1">
      <t>ジョ</t>
    </rPh>
    <phoneticPr fontId="1"/>
  </si>
  <si>
    <t>（ﾍﾟｱ）</t>
    <phoneticPr fontId="1"/>
  </si>
  <si>
    <t>小計</t>
    <rPh sb="0" eb="2">
      <t>ショウケイ</t>
    </rPh>
    <phoneticPr fontId="1"/>
  </si>
  <si>
    <t>（メール確認していなかった為の連絡漏れについては、責任を一切負いません。</t>
    <rPh sb="4" eb="6">
      <t>カクニン</t>
    </rPh>
    <rPh sb="13" eb="14">
      <t>タメ</t>
    </rPh>
    <rPh sb="15" eb="18">
      <t>レンラクモ</t>
    </rPh>
    <rPh sb="25" eb="27">
      <t>セキニン</t>
    </rPh>
    <rPh sb="28" eb="30">
      <t>イッサイ</t>
    </rPh>
    <rPh sb="30" eb="31">
      <t>オ</t>
    </rPh>
    <phoneticPr fontId="1"/>
  </si>
  <si>
    <r>
      <t>※大会の諸連絡用なので、いつも</t>
    </r>
    <r>
      <rPr>
        <b/>
        <u/>
        <sz val="11"/>
        <color theme="1"/>
        <rFont val="ＭＳ Ｐゴシック"/>
        <family val="3"/>
        <charset val="128"/>
        <scheme val="minor"/>
      </rPr>
      <t>チェックするアドレス</t>
    </r>
    <r>
      <rPr>
        <sz val="11"/>
        <color theme="1"/>
        <rFont val="ＭＳ Ｐゴシック"/>
        <family val="2"/>
        <charset val="128"/>
        <scheme val="minor"/>
      </rPr>
      <t>にしてください。</t>
    </r>
    <rPh sb="1" eb="3">
      <t>タイカイ</t>
    </rPh>
    <rPh sb="4" eb="7">
      <t>ショレンラク</t>
    </rPh>
    <rPh sb="7" eb="8">
      <t>ヨウ</t>
    </rPh>
    <phoneticPr fontId="1"/>
  </si>
  <si>
    <r>
      <t>※添付ファイルもあるので、</t>
    </r>
    <r>
      <rPr>
        <u/>
        <sz val="11"/>
        <color theme="1"/>
        <rFont val="ＭＳ Ｐゴシック"/>
        <family val="3"/>
        <charset val="128"/>
        <scheme val="minor"/>
      </rPr>
      <t>携帯メールはお控えください</t>
    </r>
    <r>
      <rPr>
        <sz val="11"/>
        <color theme="1"/>
        <rFont val="ＭＳ Ｐゴシック"/>
        <family val="2"/>
        <charset val="128"/>
        <scheme val="minor"/>
      </rPr>
      <t>。</t>
    </r>
    <rPh sb="1" eb="3">
      <t>テンプ</t>
    </rPh>
    <rPh sb="13" eb="15">
      <t>ケイタイ</t>
    </rPh>
    <rPh sb="20" eb="21">
      <t>ヒカ</t>
    </rPh>
    <phoneticPr fontId="1"/>
  </si>
  <si>
    <r>
      <t>※</t>
    </r>
    <r>
      <rPr>
        <b/>
        <sz val="11"/>
        <color theme="1"/>
        <rFont val="ＭＳ Ｐゴシック"/>
        <family val="3"/>
        <charset val="128"/>
        <scheme val="minor"/>
      </rPr>
      <t>「</t>
    </r>
    <r>
      <rPr>
        <b/>
        <u/>
        <sz val="11"/>
        <color rgb="FFFF0000"/>
        <rFont val="ＭＳ Ｐゴシック"/>
        <family val="3"/>
        <charset val="128"/>
        <scheme val="minor"/>
      </rPr>
      <t>チーム名」でのお振込み</t>
    </r>
    <r>
      <rPr>
        <sz val="11"/>
        <color theme="1"/>
        <rFont val="ＭＳ Ｐゴシック"/>
        <family val="2"/>
        <charset val="128"/>
        <scheme val="minor"/>
      </rPr>
      <t>をお願い致します。</t>
    </r>
    <rPh sb="5" eb="6">
      <t>メイ</t>
    </rPh>
    <rPh sb="10" eb="12">
      <t>フリコ</t>
    </rPh>
    <rPh sb="15" eb="16">
      <t>ネガ</t>
    </rPh>
    <rPh sb="17" eb="18">
      <t>イタ</t>
    </rPh>
    <phoneticPr fontId="1"/>
  </si>
  <si>
    <r>
      <t>名前・ふりがなの欄は左寄せ、姓と名の間に</t>
    </r>
    <r>
      <rPr>
        <b/>
        <u/>
        <sz val="11"/>
        <color rgb="FFFF0000"/>
        <rFont val="ＭＳ Ｐゴシック"/>
        <family val="3"/>
        <charset val="128"/>
        <scheme val="minor"/>
      </rPr>
      <t>スペース</t>
    </r>
    <r>
      <rPr>
        <sz val="11"/>
        <color theme="1"/>
        <rFont val="ＭＳ Ｐゴシック"/>
        <family val="2"/>
        <charset val="128"/>
        <scheme val="minor"/>
      </rPr>
      <t>を入れてください。</t>
    </r>
    <rPh sb="0" eb="2">
      <t>ナマエ</t>
    </rPh>
    <rPh sb="8" eb="9">
      <t>ラン</t>
    </rPh>
    <rPh sb="10" eb="11">
      <t>ヒダリ</t>
    </rPh>
    <rPh sb="11" eb="12">
      <t>ヨ</t>
    </rPh>
    <rPh sb="14" eb="15">
      <t>セイ</t>
    </rPh>
    <rPh sb="16" eb="17">
      <t>ナ</t>
    </rPh>
    <rPh sb="18" eb="19">
      <t>アイダ</t>
    </rPh>
    <rPh sb="25" eb="26">
      <t>イ</t>
    </rPh>
    <phoneticPr fontId="1"/>
  </si>
  <si>
    <r>
      <t>名前・ふりがなの欄は左寄せ、姓と名の間に</t>
    </r>
    <r>
      <rPr>
        <b/>
        <sz val="11"/>
        <color rgb="FFFF0000"/>
        <rFont val="ＭＳ Ｐゴシック"/>
        <family val="3"/>
        <charset val="128"/>
        <scheme val="minor"/>
      </rPr>
      <t>スペース</t>
    </r>
    <r>
      <rPr>
        <sz val="11"/>
        <color theme="1"/>
        <rFont val="ＭＳ Ｐゴシック"/>
        <family val="2"/>
        <charset val="128"/>
        <scheme val="minor"/>
      </rPr>
      <t>を入れてください。</t>
    </r>
    <rPh sb="0" eb="2">
      <t>ナマエ</t>
    </rPh>
    <rPh sb="8" eb="9">
      <t>ラン</t>
    </rPh>
    <rPh sb="10" eb="11">
      <t>ヒダリ</t>
    </rPh>
    <rPh sb="11" eb="12">
      <t>ヨ</t>
    </rPh>
    <rPh sb="14" eb="15">
      <t>セイ</t>
    </rPh>
    <rPh sb="16" eb="17">
      <t>ナ</t>
    </rPh>
    <rPh sb="18" eb="19">
      <t>アイダ</t>
    </rPh>
    <rPh sb="25" eb="26">
      <t>イ</t>
    </rPh>
    <phoneticPr fontId="1"/>
  </si>
  <si>
    <t>　　（入金は後日）</t>
    <rPh sb="3" eb="5">
      <t>ニュウキン</t>
    </rPh>
    <rPh sb="6" eb="8">
      <t>ゴジツ</t>
    </rPh>
    <phoneticPr fontId="1"/>
  </si>
  <si>
    <t>振込金額合計</t>
    <rPh sb="0" eb="4">
      <t>フリコミキンガク</t>
    </rPh>
    <rPh sb="4" eb="6">
      <t>ゴウケイ</t>
    </rPh>
    <phoneticPr fontId="1"/>
  </si>
  <si>
    <t>都道府県</t>
    <rPh sb="0" eb="4">
      <t>トドウフケン</t>
    </rPh>
    <phoneticPr fontId="1"/>
  </si>
  <si>
    <t>富山県</t>
  </si>
  <si>
    <t>石川県</t>
  </si>
  <si>
    <t>北海道</t>
  </si>
  <si>
    <t>青森県</t>
  </si>
  <si>
    <t>岩手県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</si>
  <si>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</si>
  <si>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</si>
  <si>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</si>
  <si>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</si>
  <si>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</si>
  <si>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</si>
  <si>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</si>
  <si>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</si>
  <si>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</si>
  <si>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</si>
  <si>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</si>
  <si>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</si>
  <si>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</si>
  <si>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</si>
  <si>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</si>
  <si>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</si>
  <si>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</si>
  <si>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</si>
  <si>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</si>
  <si>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</si>
  <si>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</si>
  <si>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</si>
  <si>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</si>
  <si>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</si>
  <si>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</si>
  <si>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</si>
  <si>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</si>
  <si>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</si>
  <si>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</si>
  <si>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</si>
  <si>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</si>
  <si>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</si>
  <si>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</si>
  <si>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</si>
  <si>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</si>
  <si>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</si>
  <si>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</si>
  <si>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</si>
  <si>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</si>
  <si>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</si>
  <si>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</si>
  <si>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宿泊の有無</t>
    <rPh sb="0" eb="2">
      <t>シュクハク</t>
    </rPh>
    <rPh sb="3" eb="5">
      <t>ウム</t>
    </rPh>
    <phoneticPr fontId="1"/>
  </si>
  <si>
    <r>
      <t>※</t>
    </r>
    <r>
      <rPr>
        <u/>
        <sz val="11"/>
        <color theme="1"/>
        <rFont val="ＭＳ Ｐゴシック"/>
        <family val="3"/>
        <charset val="128"/>
        <scheme val="minor"/>
      </rPr>
      <t>プログラム掲載用に、</t>
    </r>
    <r>
      <rPr>
        <b/>
        <u/>
        <sz val="11"/>
        <color rgb="FFFF0000"/>
        <rFont val="ＭＳ Ｐゴシック"/>
        <family val="3"/>
        <charset val="128"/>
        <scheme val="minor"/>
      </rPr>
      <t>略称</t>
    </r>
    <r>
      <rPr>
        <u/>
        <sz val="11"/>
        <color theme="1"/>
        <rFont val="ＭＳ Ｐゴシック"/>
        <family val="3"/>
        <charset val="128"/>
        <scheme val="minor"/>
      </rPr>
      <t>でお願い致します。</t>
    </r>
    <rPh sb="6" eb="8">
      <t>ケイサイ</t>
    </rPh>
    <rPh sb="8" eb="9">
      <t>ヨウ</t>
    </rPh>
    <rPh sb="11" eb="13">
      <t>リャクショウ</t>
    </rPh>
    <rPh sb="15" eb="16">
      <t>ネガ</t>
    </rPh>
    <rPh sb="17" eb="18">
      <t>イタ</t>
    </rPh>
    <phoneticPr fontId="1"/>
  </si>
  <si>
    <t>昨年度ダブルス県代表</t>
    <rPh sb="0" eb="1">
      <t>サク</t>
    </rPh>
    <phoneticPr fontId="1"/>
  </si>
  <si>
    <t>昨年度市大会ダブルス準優勝</t>
    <rPh sb="0" eb="3">
      <t>サクネンド</t>
    </rPh>
    <rPh sb="3" eb="4">
      <t>シ</t>
    </rPh>
    <rPh sb="4" eb="6">
      <t>タイカイ</t>
    </rPh>
    <rPh sb="10" eb="12">
      <t>ジュンユウ</t>
    </rPh>
    <rPh sb="12" eb="13">
      <t>ショウ</t>
    </rPh>
    <phoneticPr fontId="1"/>
  </si>
  <si>
    <t>都道府県</t>
    <rPh sb="0" eb="4">
      <t>トドウフケン</t>
    </rPh>
    <phoneticPr fontId="1"/>
  </si>
  <si>
    <t>翔都 佐亜部</t>
    <rPh sb="0" eb="1">
      <t>ショウ</t>
    </rPh>
    <rPh sb="1" eb="2">
      <t>ト</t>
    </rPh>
    <rPh sb="3" eb="4">
      <t>サ</t>
    </rPh>
    <rPh sb="4" eb="5">
      <t>ア</t>
    </rPh>
    <rPh sb="5" eb="6">
      <t>ブ</t>
    </rPh>
    <phoneticPr fontId="1"/>
  </si>
  <si>
    <t>しょうと　さあぶ</t>
    <phoneticPr fontId="1"/>
  </si>
  <si>
    <t>鳥羽志屋　栗亜　</t>
    <rPh sb="0" eb="2">
      <t>トバ</t>
    </rPh>
    <rPh sb="2" eb="3">
      <t>シ</t>
    </rPh>
    <rPh sb="3" eb="4">
      <t>ヤ</t>
    </rPh>
    <rPh sb="5" eb="6">
      <t>クリ</t>
    </rPh>
    <rPh sb="6" eb="7">
      <t>ア</t>
    </rPh>
    <phoneticPr fontId="1"/>
  </si>
  <si>
    <t>とばしや　くりあ</t>
    <phoneticPr fontId="1"/>
  </si>
  <si>
    <t>品　沙阿撫</t>
    <rPh sb="0" eb="1">
      <t>ピン</t>
    </rPh>
    <rPh sb="2" eb="3">
      <t>サ</t>
    </rPh>
    <rPh sb="3" eb="4">
      <t>ア</t>
    </rPh>
    <rPh sb="4" eb="5">
      <t>ブ</t>
    </rPh>
    <phoneticPr fontId="1"/>
  </si>
  <si>
    <t>ぴん　さあぶ</t>
    <phoneticPr fontId="1"/>
  </si>
  <si>
    <t>辺田　喜連男</t>
    <rPh sb="0" eb="2">
      <t>ヘタ</t>
    </rPh>
    <rPh sb="3" eb="5">
      <t>キレ</t>
    </rPh>
    <rPh sb="5" eb="6">
      <t>オ</t>
    </rPh>
    <phoneticPr fontId="1"/>
  </si>
  <si>
    <t>へた　ぎれお</t>
    <phoneticPr fontId="1"/>
  </si>
  <si>
    <t>熱斗　印代</t>
    <rPh sb="0" eb="2">
      <t>ネット</t>
    </rPh>
    <rPh sb="3" eb="4">
      <t>イン</t>
    </rPh>
    <rPh sb="4" eb="5">
      <t>ヨ</t>
    </rPh>
    <phoneticPr fontId="1"/>
  </si>
  <si>
    <t>ねっと　いんよ</t>
    <phoneticPr fontId="1"/>
  </si>
  <si>
    <t>加羅　鰤子</t>
    <rPh sb="0" eb="2">
      <t>カラ</t>
    </rPh>
    <rPh sb="3" eb="4">
      <t>ブリ</t>
    </rPh>
    <rPh sb="4" eb="5">
      <t>コ</t>
    </rPh>
    <phoneticPr fontId="1"/>
  </si>
  <si>
    <t>から　ぶりこ</t>
    <phoneticPr fontId="1"/>
  </si>
  <si>
    <t>参加費</t>
    <rPh sb="0" eb="3">
      <t>サンカヒ</t>
    </rPh>
    <phoneticPr fontId="1"/>
  </si>
  <si>
    <t>※⇩参加申込数-最大10ペア（20人）まで。男女別</t>
    <rPh sb="2" eb="4">
      <t>サンカ</t>
    </rPh>
    <rPh sb="4" eb="6">
      <t>モウシコミ</t>
    </rPh>
    <rPh sb="6" eb="7">
      <t>スウ</t>
    </rPh>
    <rPh sb="8" eb="10">
      <t>サイダイ</t>
    </rPh>
    <rPh sb="17" eb="18">
      <t>ヒト</t>
    </rPh>
    <rPh sb="22" eb="24">
      <t>ダンジョ</t>
    </rPh>
    <rPh sb="24" eb="25">
      <t>ベツ</t>
    </rPh>
    <phoneticPr fontId="1"/>
  </si>
  <si>
    <t>※参加申込数-各種目最大10人まで。男女別。</t>
    <rPh sb="1" eb="3">
      <t>サンカ</t>
    </rPh>
    <rPh sb="3" eb="5">
      <t>モウシコミ</t>
    </rPh>
    <rPh sb="5" eb="6">
      <t>スウ</t>
    </rPh>
    <rPh sb="7" eb="10">
      <t>カクシュモク</t>
    </rPh>
    <rPh sb="10" eb="12">
      <t>サイダイ</t>
    </rPh>
    <rPh sb="14" eb="15">
      <t>ヒト</t>
    </rPh>
    <rPh sb="18" eb="20">
      <t>ダンジョ</t>
    </rPh>
    <rPh sb="20" eb="21">
      <t>ベツ</t>
    </rPh>
    <phoneticPr fontId="1"/>
  </si>
  <si>
    <t>第1回WinterCUPバドミントン大会参加申込書</t>
    <rPh sb="0" eb="1">
      <t>ダイ</t>
    </rPh>
    <rPh sb="2" eb="3">
      <t>カイ</t>
    </rPh>
    <rPh sb="18" eb="20">
      <t>タイカイ</t>
    </rPh>
    <rPh sb="20" eb="22">
      <t>サンカ</t>
    </rPh>
    <rPh sb="22" eb="25">
      <t>モウシコミショ</t>
    </rPh>
    <phoneticPr fontId="1"/>
  </si>
  <si>
    <t>プレミア</t>
    <phoneticPr fontId="1"/>
  </si>
  <si>
    <t>アドバンス</t>
    <phoneticPr fontId="1"/>
  </si>
  <si>
    <t>ルーキー</t>
    <phoneticPr fontId="1"/>
  </si>
  <si>
    <r>
      <t>※</t>
    </r>
    <r>
      <rPr>
        <b/>
        <sz val="11"/>
        <color rgb="FFFF0000"/>
        <rFont val="ＭＳ Ｐゴシック"/>
        <family val="3"/>
        <charset val="128"/>
        <scheme val="minor"/>
      </rPr>
      <t>確認メールが届いて、申込完了です。11/20（金）〆切　</t>
    </r>
    <r>
      <rPr>
        <sz val="11"/>
        <color rgb="FFFF0000"/>
        <rFont val="ＭＳ Ｐゴシック"/>
        <family val="2"/>
        <charset val="128"/>
        <scheme val="minor"/>
      </rPr>
      <t>（先着順。〆切前に募集停止の可能性あり）</t>
    </r>
    <rPh sb="1" eb="3">
      <t>カクニン</t>
    </rPh>
    <rPh sb="7" eb="8">
      <t>トド</t>
    </rPh>
    <rPh sb="11" eb="13">
      <t>モウシコミ</t>
    </rPh>
    <rPh sb="13" eb="15">
      <t>カンリョウ</t>
    </rPh>
    <rPh sb="24" eb="25">
      <t>キン</t>
    </rPh>
    <rPh sb="26" eb="28">
      <t>シメキリ</t>
    </rPh>
    <rPh sb="30" eb="33">
      <t>センチャクジュン</t>
    </rPh>
    <rPh sb="34" eb="36">
      <t>シメキリ</t>
    </rPh>
    <rPh sb="36" eb="37">
      <t>マエ</t>
    </rPh>
    <rPh sb="38" eb="42">
      <t>ボシュウテイシ</t>
    </rPh>
    <rPh sb="43" eb="46">
      <t>カノウセイ</t>
    </rPh>
    <phoneticPr fontId="1"/>
  </si>
  <si>
    <t>中2</t>
  </si>
  <si>
    <t>高1</t>
  </si>
  <si>
    <t>高2</t>
  </si>
  <si>
    <t>ｱﾄﾞﾊﾞﾝｽBS</t>
  </si>
  <si>
    <t>昨年度ｼﾝｸﾞﾙ県32</t>
    <rPh sb="0" eb="1">
      <t>サク</t>
    </rPh>
    <phoneticPr fontId="1"/>
  </si>
  <si>
    <t>ﾌﾟﾚﾐｱWD</t>
  </si>
  <si>
    <t>ﾙｰｷｰMD</t>
  </si>
  <si>
    <t>経験2年</t>
    <rPh sb="0" eb="2">
      <t>ケイケン</t>
    </rPh>
    <rPh sb="3" eb="4">
      <t>ネン</t>
    </rPh>
    <phoneticPr fontId="1"/>
  </si>
  <si>
    <t>経験1年</t>
    <rPh sb="0" eb="2">
      <t>ケイケン</t>
    </rPh>
    <rPh sb="3" eb="4">
      <t>ネン</t>
    </rPh>
    <phoneticPr fontId="1"/>
  </si>
  <si>
    <t>ﾙｰｷｰGS</t>
  </si>
  <si>
    <t>今年度市大会出場</t>
    <rPh sb="0" eb="1">
      <t>イマ</t>
    </rPh>
    <rPh sb="3" eb="4">
      <t>シ</t>
    </rPh>
    <rPh sb="4" eb="6">
      <t>タイカイ</t>
    </rPh>
    <rPh sb="6" eb="8">
      <t>シュツジョウ</t>
    </rPh>
    <phoneticPr fontId="1"/>
  </si>
  <si>
    <t>チーム･学校名</t>
    <rPh sb="4" eb="6">
      <t>ガッコウ</t>
    </rPh>
    <rPh sb="6" eb="7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</si>
</sst>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b/>
      <sz val="11"/>
      <color theme="4" tint="-0.249977111117893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rgb="FF00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thin">
        <color indexed="64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dotted">
        <color auto="1"/>
      </top>
      <bottom style="hair">
        <color auto="1"/>
      </bottom>
      <diagonal/>
    </border>
    <border>
      <left/>
      <right style="thin">
        <color indexed="64"/>
      </right>
      <top style="dotted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medium">
        <color theme="3" tint="-0.24994659260841701"/>
      </left>
      <right/>
      <top style="medium">
        <color theme="3" tint="-0.24994659260841701"/>
      </top>
      <bottom/>
      <diagonal/>
    </border>
    <border>
      <left/>
      <right/>
      <top style="medium">
        <color theme="3" tint="-0.24994659260841701"/>
      </top>
      <bottom/>
      <diagonal/>
    </border>
    <border>
      <left/>
      <right style="medium">
        <color theme="3" tint="-0.24994659260841701"/>
      </right>
      <top style="medium">
        <color theme="3" tint="-0.24994659260841701"/>
      </top>
      <bottom/>
      <diagonal/>
    </border>
    <border>
      <left style="medium">
        <color theme="3" tint="-0.24994659260841701"/>
      </left>
      <right/>
      <top/>
      <bottom style="medium">
        <color theme="3" tint="-0.24994659260841701"/>
      </bottom>
      <diagonal/>
    </border>
    <border>
      <left/>
      <right/>
      <top/>
      <bottom style="medium">
        <color theme="3" tint="-0.24994659260841701"/>
      </bottom>
      <diagonal/>
    </border>
    <border>
      <left/>
      <right style="medium">
        <color theme="3" tint="-0.24994659260841701"/>
      </right>
      <top/>
      <bottom style="medium">
        <color theme="3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/>
      <right/>
      <top style="medium">
        <color theme="5" tint="-0.24994659260841701"/>
      </top>
      <bottom/>
      <diagonal/>
    </border>
    <border>
      <left/>
      <right style="medium">
        <color theme="5" tint="-0.24994659260841701"/>
      </right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/>
      <right/>
      <top/>
      <bottom style="medium">
        <color theme="5" tint="-0.24994659260841701"/>
      </bottom>
      <diagonal/>
    </border>
    <border>
      <left/>
      <right style="medium">
        <color theme="5" tint="-0.24994659260841701"/>
      </right>
      <top/>
      <bottom style="medium">
        <color theme="5" tint="-0.24994659260841701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theme="5" tint="0.39994506668294322"/>
      </left>
      <right/>
      <top style="medium">
        <color theme="5" tint="0.39994506668294322"/>
      </top>
      <bottom/>
      <diagonal/>
    </border>
    <border>
      <left/>
      <right/>
      <top style="medium">
        <color theme="5" tint="0.39994506668294322"/>
      </top>
      <bottom/>
      <diagonal/>
    </border>
    <border>
      <left/>
      <right style="medium">
        <color theme="5" tint="0.39994506668294322"/>
      </right>
      <top style="medium">
        <color theme="5" tint="0.39994506668294322"/>
      </top>
      <bottom/>
      <diagonal/>
    </border>
    <border>
      <left style="medium">
        <color theme="5" tint="0.39994506668294322"/>
      </left>
      <right/>
      <top/>
      <bottom style="medium">
        <color theme="5" tint="0.39994506668294322"/>
      </bottom>
      <diagonal/>
    </border>
    <border>
      <left/>
      <right/>
      <top/>
      <bottom style="medium">
        <color theme="5" tint="0.39994506668294322"/>
      </bottom>
      <diagonal/>
    </border>
    <border>
      <left/>
      <right style="medium">
        <color theme="5" tint="0.39994506668294322"/>
      </right>
      <top/>
      <bottom style="medium">
        <color theme="5" tint="0.39994506668294322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3" xfId="0" applyBorder="1" applyAlignment="1" applyProtection="1">
      <alignment horizontal="left" vertical="center" shrinkToFit="1"/>
      <protection locked="0"/>
    </xf>
    <xf numFmtId="0" fontId="0" fillId="0" borderId="4" xfId="0" applyBorder="1" applyAlignment="1" applyProtection="1">
      <alignment horizontal="left" vertical="center" shrinkToFi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 applyProtection="1">
      <alignment vertical="center" shrinkToFit="1"/>
      <protection locked="0"/>
    </xf>
    <xf numFmtId="0" fontId="0" fillId="0" borderId="19" xfId="0" applyBorder="1" applyAlignment="1" applyProtection="1">
      <alignment vertical="center" shrinkToFit="1"/>
      <protection locked="0"/>
    </xf>
    <xf numFmtId="0" fontId="0" fillId="0" borderId="20" xfId="0" applyBorder="1" applyAlignment="1" applyProtection="1">
      <alignment horizontal="left" vertical="center" shrinkToFit="1"/>
      <protection locked="0"/>
    </xf>
    <xf numFmtId="0" fontId="0" fillId="0" borderId="20" xfId="0" applyBorder="1" applyAlignment="1">
      <alignment horizontal="left" vertical="center" shrinkToFit="1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 applyProtection="1">
      <alignment horizontal="left" vertical="center" shrinkToFit="1"/>
      <protection locked="0"/>
    </xf>
    <xf numFmtId="0" fontId="0" fillId="0" borderId="25" xfId="0" applyBorder="1" applyAlignment="1">
      <alignment horizontal="left" vertical="center" shrinkToFit="1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vertical="center" shrinkToFit="1"/>
      <protection locked="0"/>
    </xf>
    <xf numFmtId="0" fontId="0" fillId="0" borderId="2" xfId="0" applyBorder="1" applyAlignment="1" applyProtection="1">
      <alignment horizontal="left" vertical="center" shrinkToFi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vertical="center" shrinkToFit="1"/>
      <protection locked="0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 applyProtection="1">
      <alignment horizontal="left" vertical="center" shrinkToFit="1"/>
      <protection locked="0"/>
    </xf>
    <xf numFmtId="0" fontId="0" fillId="0" borderId="5" xfId="0" applyBorder="1" applyAlignment="1">
      <alignment horizontal="left" vertical="center" shrinkToFit="1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vertical="center" shrinkToFit="1"/>
      <protection locked="0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0" fillId="0" borderId="27" xfId="0" applyBorder="1">
      <alignment vertical="center"/>
    </xf>
    <xf numFmtId="0" fontId="0" fillId="0" borderId="23" xfId="0" applyBorder="1">
      <alignment vertical="center"/>
    </xf>
    <xf numFmtId="0" fontId="0" fillId="0" borderId="31" xfId="0" applyBorder="1">
      <alignment vertical="center"/>
    </xf>
    <xf numFmtId="0" fontId="0" fillId="0" borderId="22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 applyProtection="1">
      <alignment horizontal="left" vertical="center" shrinkToFit="1"/>
      <protection locked="0"/>
    </xf>
    <xf numFmtId="0" fontId="0" fillId="0" borderId="55" xfId="0" applyBorder="1" applyAlignment="1">
      <alignment horizontal="left" vertical="center" shrinkToFit="1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vertical="center" shrinkToFit="1"/>
      <protection locked="0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 applyProtection="1">
      <alignment horizontal="left" vertical="center" shrinkToFit="1"/>
      <protection locked="0"/>
    </xf>
    <xf numFmtId="0" fontId="0" fillId="0" borderId="58" xfId="0" applyBorder="1" applyAlignment="1">
      <alignment horizontal="left" vertical="center" shrinkToFit="1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horizontal="left" vertical="center" shrinkToFit="1"/>
      <protection locked="0"/>
    </xf>
    <xf numFmtId="0" fontId="0" fillId="0" borderId="60" xfId="0" applyBorder="1" applyAlignment="1">
      <alignment horizontal="left" vertical="center" shrinkToFit="1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61" xfId="0" applyBorder="1" applyAlignment="1" applyProtection="1">
      <alignment vertical="center" shrinkToFit="1"/>
      <protection locked="0"/>
    </xf>
    <xf numFmtId="0" fontId="0" fillId="0" borderId="74" xfId="0" applyBorder="1" applyAlignment="1" applyProtection="1">
      <alignment horizontal="center" vertical="center"/>
      <protection locked="0"/>
    </xf>
    <xf numFmtId="0" fontId="0" fillId="0" borderId="7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0" xfId="0" applyFill="1" applyAlignment="1" applyProtection="1">
      <alignment vertical="center" shrinkToFit="1"/>
      <protection locked="0"/>
    </xf>
    <xf numFmtId="0" fontId="0" fillId="2" borderId="0" xfId="0" applyFill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38" xfId="0" applyFill="1" applyBorder="1" applyAlignment="1">
      <alignment vertical="center" shrinkToFit="1"/>
    </xf>
    <xf numFmtId="0" fontId="0" fillId="2" borderId="11" xfId="0" applyFill="1" applyBorder="1" applyAlignment="1">
      <alignment horizontal="center" vertical="center" shrinkToFit="1"/>
    </xf>
    <xf numFmtId="176" fontId="0" fillId="2" borderId="4" xfId="0" applyNumberFormat="1" applyFill="1" applyBorder="1" applyAlignment="1">
      <alignment horizontal="center" vertical="center" shrinkToFit="1"/>
    </xf>
    <xf numFmtId="0" fontId="0" fillId="2" borderId="0" xfId="0" applyFill="1" applyAlignment="1">
      <alignment vertical="center" shrinkToFit="1"/>
    </xf>
    <xf numFmtId="176" fontId="0" fillId="2" borderId="8" xfId="0" applyNumberForma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13" fillId="2" borderId="36" xfId="0" applyFont="1" applyFill="1" applyBorder="1" applyAlignment="1" applyProtection="1">
      <alignment horizontal="center" vertical="center" shrinkToFit="1"/>
      <protection locked="0"/>
    </xf>
    <xf numFmtId="0" fontId="13" fillId="2" borderId="36" xfId="0" applyFont="1" applyFill="1" applyBorder="1" applyAlignment="1" applyProtection="1">
      <alignment vertical="center" shrinkToFit="1"/>
      <protection locked="0"/>
    </xf>
    <xf numFmtId="0" fontId="14" fillId="2" borderId="0" xfId="0" applyFont="1" applyFill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86" xfId="0" applyBorder="1" applyAlignment="1" applyProtection="1">
      <alignment horizontal="center" vertical="center"/>
      <protection locked="0"/>
    </xf>
    <xf numFmtId="0" fontId="0" fillId="0" borderId="55" xfId="0" applyBorder="1" applyAlignment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  <protection locked="0"/>
    </xf>
    <xf numFmtId="0" fontId="0" fillId="2" borderId="6" xfId="0" applyFill="1" applyBorder="1" applyAlignment="1">
      <alignment horizontal="center" vertical="center" shrinkToFit="1"/>
    </xf>
    <xf numFmtId="0" fontId="0" fillId="0" borderId="89" xfId="0" applyBorder="1" applyAlignment="1">
      <alignment horizontal="center" vertical="center"/>
    </xf>
    <xf numFmtId="0" fontId="0" fillId="0" borderId="78" xfId="0" applyBorder="1" applyAlignment="1">
      <alignment vertical="center" shrinkToFit="1"/>
    </xf>
    <xf numFmtId="0" fontId="0" fillId="0" borderId="88" xfId="0" applyBorder="1">
      <alignment vertical="center"/>
    </xf>
    <xf numFmtId="0" fontId="0" fillId="0" borderId="90" xfId="0" applyBorder="1" applyAlignment="1">
      <alignment horizontal="center" vertical="center"/>
    </xf>
    <xf numFmtId="0" fontId="0" fillId="0" borderId="76" xfId="0" applyBorder="1" applyAlignment="1" applyProtection="1">
      <alignment horizontal="left" vertical="center" shrinkToFit="1"/>
      <protection locked="0"/>
    </xf>
    <xf numFmtId="0" fontId="0" fillId="0" borderId="76" xfId="0" applyBorder="1" applyAlignment="1">
      <alignment horizontal="left" vertical="center" shrinkToFit="1"/>
    </xf>
    <xf numFmtId="0" fontId="0" fillId="0" borderId="76" xfId="0" applyBorder="1" applyAlignment="1" applyProtection="1">
      <alignment horizontal="center" vertical="center"/>
      <protection locked="0"/>
    </xf>
    <xf numFmtId="0" fontId="0" fillId="0" borderId="91" xfId="0" applyBorder="1" applyAlignment="1" applyProtection="1">
      <alignment vertical="center" shrinkToFit="1"/>
      <protection locked="0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center" vertical="center" shrinkToFit="1"/>
    </xf>
    <xf numFmtId="0" fontId="0" fillId="2" borderId="36" xfId="0" applyFill="1" applyBorder="1" applyAlignment="1">
      <alignment horizontal="center" vertical="center" shrinkToFit="1"/>
    </xf>
    <xf numFmtId="176" fontId="0" fillId="2" borderId="85" xfId="0" applyNumberFormat="1" applyFill="1" applyBorder="1" applyAlignment="1">
      <alignment horizontal="center" vertical="center" shrinkToFit="1"/>
    </xf>
    <xf numFmtId="176" fontId="0" fillId="2" borderId="13" xfId="0" applyNumberFormat="1" applyFill="1" applyBorder="1" applyAlignment="1">
      <alignment horizontal="center" vertical="center" shrinkToFit="1"/>
    </xf>
    <xf numFmtId="176" fontId="0" fillId="2" borderId="93" xfId="0" applyNumberFormat="1" applyFill="1" applyBorder="1" applyAlignment="1">
      <alignment horizontal="center" vertical="center" shrinkToFit="1"/>
    </xf>
    <xf numFmtId="176" fontId="0" fillId="2" borderId="55" xfId="0" applyNumberFormat="1" applyFill="1" applyBorder="1" applyAlignment="1">
      <alignment horizontal="center" vertical="center" shrinkToFit="1"/>
    </xf>
    <xf numFmtId="176" fontId="0" fillId="2" borderId="54" xfId="0" applyNumberFormat="1" applyFill="1" applyBorder="1" applyAlignment="1">
      <alignment horizontal="center" vertical="center" shrinkToFit="1"/>
    </xf>
    <xf numFmtId="0" fontId="0" fillId="2" borderId="99" xfId="0" applyFill="1" applyBorder="1" applyAlignment="1">
      <alignment horizontal="center" vertical="center" shrinkToFit="1"/>
    </xf>
    <xf numFmtId="176" fontId="0" fillId="2" borderId="100" xfId="0" applyNumberFormat="1" applyFill="1" applyBorder="1" applyAlignment="1">
      <alignment horizontal="center" vertical="center" shrinkToFit="1"/>
    </xf>
    <xf numFmtId="176" fontId="0" fillId="2" borderId="98" xfId="0" applyNumberFormat="1" applyFill="1" applyBorder="1" applyAlignment="1">
      <alignment horizontal="center" vertical="center" shrinkToFit="1"/>
    </xf>
    <xf numFmtId="0" fontId="0" fillId="2" borderId="101" xfId="0" applyFill="1" applyBorder="1" applyAlignment="1">
      <alignment horizontal="center" vertical="center" shrinkToFit="1"/>
    </xf>
    <xf numFmtId="176" fontId="0" fillId="2" borderId="102" xfId="0" applyNumberFormat="1" applyFill="1" applyBorder="1" applyAlignment="1">
      <alignment horizontal="center" vertical="center" shrinkToFit="1"/>
    </xf>
    <xf numFmtId="176" fontId="0" fillId="2" borderId="87" xfId="0" applyNumberFormat="1" applyFill="1" applyBorder="1" applyAlignment="1">
      <alignment horizontal="center" vertical="center" shrinkToFit="1"/>
    </xf>
    <xf numFmtId="0" fontId="2" fillId="2" borderId="83" xfId="0" applyFont="1" applyFill="1" applyBorder="1" applyAlignment="1" applyProtection="1">
      <alignment horizontal="center" vertical="center" shrinkToFit="1"/>
      <protection locked="0"/>
    </xf>
    <xf numFmtId="0" fontId="0" fillId="2" borderId="37" xfId="0" applyFill="1" applyBorder="1" applyAlignment="1" applyProtection="1">
      <alignment horizontal="left" vertical="center" shrinkToFit="1"/>
      <protection locked="0"/>
    </xf>
    <xf numFmtId="0" fontId="0" fillId="2" borderId="0" xfId="0" applyFill="1" applyAlignment="1" applyProtection="1">
      <alignment horizontal="left" vertical="center" shrinkToFit="1"/>
      <protection locked="0"/>
    </xf>
    <xf numFmtId="0" fontId="0" fillId="0" borderId="85" xfId="0" applyBorder="1" applyAlignment="1" applyProtection="1">
      <alignment horizontal="center" vertical="center" shrinkToFit="1"/>
      <protection locked="0"/>
    </xf>
    <xf numFmtId="0" fontId="0" fillId="0" borderId="13" xfId="0" applyBorder="1" applyAlignment="1" applyProtection="1">
      <alignment horizontal="center" vertical="center" shrinkToFit="1"/>
      <protection locked="0"/>
    </xf>
    <xf numFmtId="0" fontId="13" fillId="2" borderId="36" xfId="0" applyFont="1" applyFill="1" applyBorder="1" applyAlignment="1" applyProtection="1">
      <alignment horizontal="center" vertical="center" shrinkToFit="1"/>
      <protection locked="0"/>
    </xf>
    <xf numFmtId="0" fontId="0" fillId="0" borderId="36" xfId="0" applyBorder="1" applyAlignment="1" applyProtection="1">
      <alignment horizontal="center" vertical="center" shrinkToFit="1"/>
      <protection locked="0"/>
    </xf>
    <xf numFmtId="0" fontId="0" fillId="2" borderId="10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2" borderId="39" xfId="0" applyFill="1" applyBorder="1" applyAlignment="1">
      <alignment horizontal="center" vertical="center" shrinkToFit="1"/>
    </xf>
    <xf numFmtId="0" fontId="0" fillId="2" borderId="33" xfId="0" applyFill="1" applyBorder="1" applyAlignment="1">
      <alignment horizontal="center" vertical="center" shrinkToFit="1"/>
    </xf>
    <xf numFmtId="0" fontId="0" fillId="2" borderId="40" xfId="0" applyFill="1" applyBorder="1" applyAlignment="1">
      <alignment horizontal="center" vertical="center" shrinkToFit="1"/>
    </xf>
    <xf numFmtId="0" fontId="0" fillId="2" borderId="38" xfId="0" applyFill="1" applyBorder="1" applyAlignment="1">
      <alignment horizontal="center" vertical="center" shrinkToFit="1"/>
    </xf>
    <xf numFmtId="176" fontId="0" fillId="2" borderId="94" xfId="0" applyNumberFormat="1" applyFill="1" applyBorder="1" applyAlignment="1">
      <alignment horizontal="center" vertical="center" shrinkToFit="1"/>
    </xf>
    <xf numFmtId="176" fontId="0" fillId="2" borderId="92" xfId="0" applyNumberFormat="1" applyFill="1" applyBorder="1" applyAlignment="1">
      <alignment horizontal="center" vertical="center" shrinkToFit="1"/>
    </xf>
    <xf numFmtId="176" fontId="0" fillId="2" borderId="38" xfId="0" applyNumberFormat="1" applyFill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0" fontId="0" fillId="2" borderId="32" xfId="0" applyFill="1" applyBorder="1" applyAlignment="1">
      <alignment horizontal="center" vertical="center" shrinkToFit="1"/>
    </xf>
    <xf numFmtId="0" fontId="0" fillId="2" borderId="103" xfId="0" applyFill="1" applyBorder="1" applyAlignment="1">
      <alignment horizontal="center" vertical="center" shrinkToFit="1"/>
    </xf>
    <xf numFmtId="0" fontId="0" fillId="2" borderId="34" xfId="0" applyFill="1" applyBorder="1" applyAlignment="1">
      <alignment horizontal="center" vertical="center" shrinkToFit="1"/>
    </xf>
    <xf numFmtId="0" fontId="0" fillId="2" borderId="35" xfId="0" applyFill="1" applyBorder="1" applyAlignment="1">
      <alignment horizontal="center" vertical="center" shrinkToFit="1"/>
    </xf>
    <xf numFmtId="0" fontId="9" fillId="2" borderId="0" xfId="0" applyFont="1" applyFill="1" applyAlignment="1" applyProtection="1">
      <alignment horizontal="center" vertical="center" shrinkToFit="1"/>
      <protection locked="0"/>
    </xf>
    <xf numFmtId="0" fontId="0" fillId="0" borderId="87" xfId="0" applyBorder="1" applyAlignment="1" applyProtection="1">
      <alignment horizontal="center" vertical="center" shrinkToFit="1"/>
      <protection locked="0"/>
    </xf>
    <xf numFmtId="0" fontId="0" fillId="2" borderId="37" xfId="0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Alignment="1" applyProtection="1">
      <alignment horizontal="center" vertical="center" shrinkToFit="1"/>
      <protection locked="0"/>
    </xf>
    <xf numFmtId="0" fontId="0" fillId="2" borderId="0" xfId="0" applyFill="1" applyAlignment="1" applyProtection="1">
      <alignment horizontal="center" vertical="center" shrinkToFit="1"/>
      <protection locked="0"/>
    </xf>
    <xf numFmtId="0" fontId="8" fillId="2" borderId="77" xfId="0" applyFont="1" applyFill="1" applyBorder="1" applyAlignment="1">
      <alignment horizontal="center" vertical="center" shrinkToFit="1"/>
    </xf>
    <xf numFmtId="0" fontId="8" fillId="2" borderId="78" xfId="0" applyFont="1" applyFill="1" applyBorder="1" applyAlignment="1">
      <alignment horizontal="center" vertical="center" shrinkToFit="1"/>
    </xf>
    <xf numFmtId="0" fontId="8" fillId="2" borderId="79" xfId="0" applyFont="1" applyFill="1" applyBorder="1" applyAlignment="1">
      <alignment horizontal="center" vertical="center" shrinkToFit="1"/>
    </xf>
    <xf numFmtId="0" fontId="8" fillId="2" borderId="82" xfId="0" applyFont="1" applyFill="1" applyBorder="1" applyAlignment="1">
      <alignment horizontal="center" vertical="center" shrinkToFit="1"/>
    </xf>
    <xf numFmtId="0" fontId="8" fillId="2" borderId="83" xfId="0" applyFont="1" applyFill="1" applyBorder="1" applyAlignment="1">
      <alignment horizontal="center" vertical="center" shrinkToFit="1"/>
    </xf>
    <xf numFmtId="0" fontId="8" fillId="2" borderId="84" xfId="0" applyFont="1" applyFill="1" applyBorder="1" applyAlignment="1">
      <alignment horizontal="center" vertical="center" shrinkToFit="1"/>
    </xf>
    <xf numFmtId="0" fontId="0" fillId="2" borderId="95" xfId="0" applyFill="1" applyBorder="1" applyAlignment="1">
      <alignment horizontal="center" vertical="center" shrinkToFit="1"/>
    </xf>
    <xf numFmtId="0" fontId="0" fillId="2" borderId="96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04" xfId="0" applyFill="1" applyBorder="1" applyAlignment="1">
      <alignment horizontal="left" vertical="center" shrinkToFit="1"/>
    </xf>
    <xf numFmtId="0" fontId="0" fillId="2" borderId="37" xfId="0" applyFill="1" applyBorder="1" applyAlignment="1">
      <alignment horizontal="center" vertical="center" shrinkToFit="1"/>
    </xf>
    <xf numFmtId="0" fontId="0" fillId="2" borderId="97" xfId="0" applyFill="1" applyBorder="1" applyAlignment="1">
      <alignment horizontal="center" vertical="center" shrinkToFit="1"/>
    </xf>
    <xf numFmtId="176" fontId="10" fillId="2" borderId="77" xfId="0" applyNumberFormat="1" applyFont="1" applyFill="1" applyBorder="1" applyAlignment="1">
      <alignment horizontal="center" vertical="center" shrinkToFit="1"/>
    </xf>
    <xf numFmtId="176" fontId="10" fillId="2" borderId="78" xfId="0" applyNumberFormat="1" applyFont="1" applyFill="1" applyBorder="1" applyAlignment="1">
      <alignment horizontal="center" vertical="center" shrinkToFit="1"/>
    </xf>
    <xf numFmtId="176" fontId="10" fillId="2" borderId="79" xfId="0" applyNumberFormat="1" applyFont="1" applyFill="1" applyBorder="1" applyAlignment="1">
      <alignment horizontal="center" vertical="center" shrinkToFit="1"/>
    </xf>
    <xf numFmtId="176" fontId="10" fillId="2" borderId="80" xfId="0" applyNumberFormat="1" applyFont="1" applyFill="1" applyBorder="1" applyAlignment="1">
      <alignment horizontal="center" vertical="center" shrinkToFit="1"/>
    </xf>
    <xf numFmtId="176" fontId="10" fillId="2" borderId="0" xfId="0" applyNumberFormat="1" applyFont="1" applyFill="1" applyAlignment="1">
      <alignment horizontal="center" vertical="center" shrinkToFit="1"/>
    </xf>
    <xf numFmtId="176" fontId="10" fillId="2" borderId="81" xfId="0" applyNumberFormat="1" applyFont="1" applyFill="1" applyBorder="1" applyAlignment="1">
      <alignment horizontal="center" vertical="center" shrinkToFit="1"/>
    </xf>
    <xf numFmtId="176" fontId="10" fillId="2" borderId="82" xfId="0" applyNumberFormat="1" applyFont="1" applyFill="1" applyBorder="1" applyAlignment="1">
      <alignment horizontal="center" vertical="center" shrinkToFit="1"/>
    </xf>
    <xf numFmtId="176" fontId="10" fillId="2" borderId="83" xfId="0" applyNumberFormat="1" applyFont="1" applyFill="1" applyBorder="1" applyAlignment="1">
      <alignment horizontal="center" vertical="center" shrinkToFit="1"/>
    </xf>
    <xf numFmtId="176" fontId="10" fillId="2" borderId="84" xfId="0" applyNumberFormat="1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left" vertical="center" shrinkToFit="1"/>
    </xf>
    <xf numFmtId="0" fontId="11" fillId="2" borderId="85" xfId="0" applyFont="1" applyFill="1" applyBorder="1" applyAlignment="1">
      <alignment horizontal="center" vertical="center" shrinkToFit="1"/>
    </xf>
    <xf numFmtId="0" fontId="11" fillId="2" borderId="13" xfId="0" applyFont="1" applyFill="1" applyBorder="1" applyAlignment="1">
      <alignment horizontal="center" vertical="center" shrinkToFit="1"/>
    </xf>
    <xf numFmtId="0" fontId="11" fillId="2" borderId="87" xfId="0" applyFont="1" applyFill="1" applyBorder="1" applyAlignment="1">
      <alignment horizontal="center" vertical="center" shrinkToFit="1"/>
    </xf>
    <xf numFmtId="0" fontId="3" fillId="2" borderId="85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7"/>
  <sheetViews>
    <sheetView tabSelected="1" zoomScaleNormal="100" workbookViewId="0">
      <selection sqref="A1:N2"/>
    </sheetView>
  </sheetViews>
  <sheetFormatPr defaultColWidth="5.625" defaultRowHeight="13.5" x14ac:dyDescent="0.15"/>
  <cols>
    <col min="1" max="1" width="10.625" style="68" customWidth="1"/>
    <col min="2" max="2" width="12.375" style="68" customWidth="1"/>
    <col min="3" max="12" width="5.625" style="68"/>
    <col min="13" max="14" width="5.625" style="68" customWidth="1"/>
    <col min="15" max="28" width="5.625" style="68"/>
    <col min="29" max="29" width="8.875" style="68" bestFit="1" customWidth="1"/>
    <col min="30" max="16384" width="5.625" style="68"/>
  </cols>
  <sheetData>
    <row r="1" spans="1:29" x14ac:dyDescent="0.15">
      <c r="A1" s="129" t="s">
        <v>108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29" ht="19.5" x14ac:dyDescent="0.1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AC2" s="80" t="s">
        <v>42</v>
      </c>
    </row>
    <row r="3" spans="1:29" ht="24" customHeight="1" x14ac:dyDescent="0.15">
      <c r="A3" s="78" t="s">
        <v>124</v>
      </c>
      <c r="B3" s="111"/>
      <c r="C3" s="112"/>
      <c r="D3" s="112"/>
      <c r="E3" s="112"/>
      <c r="F3" s="112"/>
      <c r="G3" s="112"/>
      <c r="H3" s="113" t="s">
        <v>41</v>
      </c>
      <c r="I3" s="113"/>
      <c r="J3" s="111"/>
      <c r="K3" s="112"/>
      <c r="L3" s="112"/>
      <c r="M3" s="113" t="s">
        <v>88</v>
      </c>
      <c r="N3" s="113"/>
      <c r="O3" s="114"/>
      <c r="P3" s="114"/>
      <c r="AC3" s="80" t="s">
        <v>43</v>
      </c>
    </row>
    <row r="4" spans="1:29" ht="14.25" customHeight="1" x14ac:dyDescent="0.15">
      <c r="A4" s="69"/>
      <c r="B4" s="109" t="s">
        <v>89</v>
      </c>
      <c r="C4" s="109"/>
      <c r="D4" s="109"/>
      <c r="E4" s="109"/>
      <c r="F4" s="109"/>
      <c r="G4" s="109"/>
      <c r="H4" s="109"/>
      <c r="I4" s="109"/>
      <c r="J4" s="109"/>
      <c r="K4" s="69"/>
      <c r="L4" s="69"/>
      <c r="M4" s="69"/>
      <c r="N4" s="69"/>
      <c r="AC4" s="80" t="s">
        <v>58</v>
      </c>
    </row>
    <row r="5" spans="1:29" ht="13.5" customHeight="1" x14ac:dyDescent="0.15">
      <c r="A5" s="69"/>
      <c r="B5" s="69"/>
      <c r="C5" s="69"/>
      <c r="D5" s="69"/>
      <c r="E5" s="69"/>
      <c r="F5" s="69"/>
      <c r="G5" s="69"/>
      <c r="AC5" s="80" t="s">
        <v>57</v>
      </c>
    </row>
    <row r="6" spans="1:29" ht="24" customHeight="1" x14ac:dyDescent="0.15">
      <c r="A6" s="78" t="s">
        <v>10</v>
      </c>
      <c r="B6" s="112"/>
      <c r="C6" s="112"/>
      <c r="D6" s="112"/>
      <c r="E6" s="112"/>
      <c r="F6" s="112"/>
      <c r="G6" s="112"/>
      <c r="H6" s="113" t="s">
        <v>5</v>
      </c>
      <c r="I6" s="113"/>
      <c r="J6" s="111"/>
      <c r="K6" s="112"/>
      <c r="L6" s="112"/>
      <c r="M6" s="112"/>
      <c r="N6" s="130"/>
      <c r="AC6" s="80" t="s">
        <v>60</v>
      </c>
    </row>
    <row r="7" spans="1:29" ht="13.5" customHeight="1" x14ac:dyDescent="0.15">
      <c r="A7" s="70"/>
      <c r="B7" s="70"/>
      <c r="C7" s="70"/>
      <c r="D7" s="70"/>
      <c r="E7" s="70"/>
      <c r="F7" s="70"/>
      <c r="G7" s="70"/>
      <c r="H7" s="69"/>
      <c r="I7" s="69"/>
      <c r="J7" s="69"/>
      <c r="K7" s="69"/>
      <c r="L7" s="69"/>
      <c r="M7" s="69"/>
      <c r="N7" s="69"/>
      <c r="AC7" s="80" t="s">
        <v>61</v>
      </c>
    </row>
    <row r="8" spans="1:29" ht="24" customHeight="1" x14ac:dyDescent="0.15">
      <c r="A8" s="79" t="s">
        <v>20</v>
      </c>
      <c r="B8" s="112"/>
      <c r="C8" s="112"/>
      <c r="D8" s="112"/>
      <c r="E8" s="112"/>
      <c r="F8" s="112"/>
      <c r="G8" s="112"/>
      <c r="H8" s="113" t="s">
        <v>17</v>
      </c>
      <c r="I8" s="113"/>
      <c r="J8" s="111"/>
      <c r="K8" s="112"/>
      <c r="L8" s="112"/>
      <c r="M8" s="112"/>
      <c r="N8" s="130"/>
      <c r="AC8" s="80" t="s">
        <v>62</v>
      </c>
    </row>
    <row r="9" spans="1:29" ht="19.5" x14ac:dyDescent="0.15">
      <c r="B9" s="131" t="s">
        <v>36</v>
      </c>
      <c r="C9" s="131"/>
      <c r="D9" s="131"/>
      <c r="E9" s="131"/>
      <c r="F9" s="131"/>
      <c r="G9" s="131"/>
      <c r="J9" s="133" t="s">
        <v>34</v>
      </c>
      <c r="K9" s="133"/>
      <c r="L9" s="133"/>
      <c r="M9" s="133"/>
      <c r="N9" s="133"/>
      <c r="O9" s="133"/>
      <c r="P9" s="133"/>
      <c r="Q9" s="133"/>
      <c r="R9" s="133"/>
      <c r="AC9" s="80" t="s">
        <v>63</v>
      </c>
    </row>
    <row r="10" spans="1:29" ht="19.5" x14ac:dyDescent="0.15">
      <c r="B10" s="110" t="s">
        <v>39</v>
      </c>
      <c r="C10" s="110"/>
      <c r="D10" s="110"/>
      <c r="E10" s="110"/>
      <c r="F10" s="110"/>
      <c r="G10" s="110"/>
      <c r="J10" s="133" t="s">
        <v>33</v>
      </c>
      <c r="K10" s="133"/>
      <c r="L10" s="133"/>
      <c r="M10" s="133"/>
      <c r="N10" s="133"/>
      <c r="O10" s="133"/>
      <c r="P10" s="133"/>
      <c r="Q10" s="133"/>
      <c r="R10" s="133"/>
      <c r="AC10" s="80" t="s">
        <v>64</v>
      </c>
    </row>
    <row r="11" spans="1:29" ht="19.5" x14ac:dyDescent="0.15">
      <c r="J11" s="110" t="s">
        <v>35</v>
      </c>
      <c r="K11" s="110"/>
      <c r="L11" s="110"/>
      <c r="M11" s="110"/>
      <c r="N11" s="110"/>
      <c r="O11" s="110"/>
      <c r="P11" s="110"/>
      <c r="Q11" s="110"/>
      <c r="R11" s="110"/>
      <c r="AC11" s="80" t="s">
        <v>44</v>
      </c>
    </row>
    <row r="12" spans="1:29" ht="19.5" x14ac:dyDescent="0.15">
      <c r="A12" s="132" t="s">
        <v>112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AC12" s="80" t="s">
        <v>45</v>
      </c>
    </row>
    <row r="13" spans="1:29" ht="19.5" x14ac:dyDescent="0.15">
      <c r="A13" s="132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AC13" s="80" t="s">
        <v>46</v>
      </c>
    </row>
    <row r="14" spans="1:29" ht="19.5" x14ac:dyDescent="0.15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AC14" s="80" t="s">
        <v>47</v>
      </c>
    </row>
    <row r="15" spans="1:29" ht="19.5" customHeight="1" thickBot="1" x14ac:dyDescent="0.2">
      <c r="A15" s="84"/>
      <c r="B15" s="84"/>
      <c r="C15" s="84"/>
      <c r="D15" s="155" t="s">
        <v>106</v>
      </c>
      <c r="E15" s="155"/>
      <c r="F15" s="155"/>
      <c r="G15" s="155"/>
      <c r="H15" s="155"/>
      <c r="I15" s="155"/>
      <c r="J15" s="155"/>
      <c r="K15" s="155"/>
      <c r="L15" s="155"/>
      <c r="M15" s="155"/>
      <c r="N15" s="108"/>
      <c r="AC15" s="80" t="s">
        <v>48</v>
      </c>
    </row>
    <row r="16" spans="1:29" ht="13.5" customHeight="1" x14ac:dyDescent="0.15">
      <c r="A16" s="115" t="s">
        <v>16</v>
      </c>
      <c r="B16" s="117" t="str">
        <f>IF('参加者合計（）'!$B$3:$G$3="","",'参加者合計（）'!$B$3:$G$3)</f>
        <v/>
      </c>
      <c r="C16" s="115" t="s">
        <v>22</v>
      </c>
      <c r="D16" s="156" t="s">
        <v>11</v>
      </c>
      <c r="E16" s="157"/>
      <c r="F16" s="158"/>
      <c r="G16" s="159" t="s">
        <v>12</v>
      </c>
      <c r="H16" s="160"/>
      <c r="I16" s="160"/>
      <c r="J16" s="125" t="s">
        <v>25</v>
      </c>
      <c r="K16" s="126"/>
      <c r="L16" s="115" t="s">
        <v>32</v>
      </c>
      <c r="M16" s="140"/>
      <c r="N16" s="134" t="s">
        <v>40</v>
      </c>
      <c r="O16" s="135"/>
      <c r="P16" s="135"/>
      <c r="Q16" s="136"/>
      <c r="AC16" s="80" t="s">
        <v>49</v>
      </c>
    </row>
    <row r="17" spans="1:29" ht="18.75" customHeight="1" thickBot="1" x14ac:dyDescent="0.2">
      <c r="A17" s="116"/>
      <c r="B17" s="118"/>
      <c r="C17" s="119"/>
      <c r="D17" s="102" t="s">
        <v>109</v>
      </c>
      <c r="E17" s="85" t="s">
        <v>110</v>
      </c>
      <c r="F17" s="105" t="s">
        <v>111</v>
      </c>
      <c r="G17" s="102" t="s">
        <v>109</v>
      </c>
      <c r="H17" s="85" t="s">
        <v>110</v>
      </c>
      <c r="I17" s="105" t="s">
        <v>111</v>
      </c>
      <c r="J17" s="127" t="s">
        <v>31</v>
      </c>
      <c r="K17" s="128"/>
      <c r="L17" s="116"/>
      <c r="M17" s="141"/>
      <c r="N17" s="137"/>
      <c r="O17" s="138"/>
      <c r="P17" s="138"/>
      <c r="Q17" s="139"/>
      <c r="AC17" s="80" t="s">
        <v>50</v>
      </c>
    </row>
    <row r="18" spans="1:29" ht="14.25" customHeight="1" x14ac:dyDescent="0.15">
      <c r="A18" s="71" t="s">
        <v>9</v>
      </c>
      <c r="B18" s="72" t="str">
        <f>IF('参加者合計（）'!$B$6="","",'参加者合計（）'!$B$6)</f>
        <v/>
      </c>
      <c r="C18" s="120"/>
      <c r="D18" s="103">
        <f>COUNTIF('男子ﾀﾞﾌﾞﾙｽ '!B15:B100,"ﾌﾟﾚﾐｱMD")/2</f>
        <v>0</v>
      </c>
      <c r="E18" s="75">
        <f>COUNTIF('男子ﾀﾞﾌﾞﾙｽ '!B15:B100,"ｱﾄﾞﾊﾞﾝｽMD")/2</f>
        <v>0</v>
      </c>
      <c r="F18" s="106">
        <f>COUNTIF('男子ﾀﾞﾌﾞﾙｽ '!B15:B100,"ﾙｰｷｰMD")/2</f>
        <v>0</v>
      </c>
      <c r="G18" s="103">
        <f>COUNTIF(女子ﾀﾞﾌﾞﾙｽ!B15:B100,"ﾌﾟﾚﾐｱWD")/2</f>
        <v>0</v>
      </c>
      <c r="H18" s="75">
        <f>COUNTIF(女子ﾀﾞﾌﾞﾙｽ!B15:B100,"ｱﾄﾞﾊﾞﾝｽWD")/2</f>
        <v>0</v>
      </c>
      <c r="I18" s="73">
        <f>COUNTIF(女子ﾀﾞﾌﾞﾙｽ!B15:B100,"ﾙｰｷｰWD")/2</f>
        <v>0</v>
      </c>
      <c r="J18" s="121" t="str">
        <f>IF(SUM(D18:I18)=0,"",SUM(D18:I18))</f>
        <v/>
      </c>
      <c r="K18" s="122"/>
      <c r="L18" s="121">
        <f>SUMPRODUCT(D18:I18,D19:I19)</f>
        <v>0</v>
      </c>
      <c r="M18" s="122"/>
      <c r="N18" s="146" t="str">
        <f>IF(SUM(L18:M23)=0,"",SUM(L18:M23))</f>
        <v/>
      </c>
      <c r="O18" s="147"/>
      <c r="P18" s="147"/>
      <c r="Q18" s="148"/>
      <c r="AC18" s="80" t="s">
        <v>51</v>
      </c>
    </row>
    <row r="19" spans="1:29" ht="14.25" customHeight="1" x14ac:dyDescent="0.15">
      <c r="A19" s="74"/>
      <c r="B19" s="95"/>
      <c r="C19" s="96" t="s">
        <v>105</v>
      </c>
      <c r="D19" s="104">
        <v>4000</v>
      </c>
      <c r="E19" s="101">
        <v>4000</v>
      </c>
      <c r="F19" s="107">
        <v>4000</v>
      </c>
      <c r="G19" s="101">
        <v>4000</v>
      </c>
      <c r="H19" s="98">
        <v>4000</v>
      </c>
      <c r="I19" s="99">
        <v>4000</v>
      </c>
      <c r="J19" s="123"/>
      <c r="K19" s="124"/>
      <c r="L19" s="123"/>
      <c r="M19" s="124"/>
      <c r="N19" s="149"/>
      <c r="O19" s="150"/>
      <c r="P19" s="150"/>
      <c r="Q19" s="151"/>
      <c r="AC19" s="80" t="s">
        <v>52</v>
      </c>
    </row>
    <row r="20" spans="1:29" ht="19.5" customHeight="1" x14ac:dyDescent="0.15">
      <c r="A20" s="74"/>
      <c r="B20" s="74"/>
      <c r="C20" s="74"/>
      <c r="D20" s="142"/>
      <c r="E20" s="142"/>
      <c r="F20" s="142"/>
      <c r="G20" s="142"/>
      <c r="H20" s="142"/>
      <c r="I20" s="142"/>
      <c r="J20" s="142"/>
      <c r="K20" s="142"/>
      <c r="L20" s="142"/>
      <c r="M20" s="143"/>
      <c r="N20" s="149"/>
      <c r="O20" s="150"/>
      <c r="P20" s="150"/>
      <c r="Q20" s="151"/>
      <c r="AC20" s="80" t="s">
        <v>53</v>
      </c>
    </row>
    <row r="21" spans="1:29" ht="19.5" customHeight="1" x14ac:dyDescent="0.15">
      <c r="A21" s="115" t="s">
        <v>4</v>
      </c>
      <c r="B21" s="117" t="str">
        <f>IF('参加者合計（）'!$B$3:$G$3="","",'参加者合計（）'!$B$3:$G$3)</f>
        <v/>
      </c>
      <c r="C21" s="115" t="s">
        <v>23</v>
      </c>
      <c r="D21" s="156" t="s">
        <v>11</v>
      </c>
      <c r="E21" s="157"/>
      <c r="F21" s="158"/>
      <c r="G21" s="159" t="s">
        <v>12</v>
      </c>
      <c r="H21" s="160"/>
      <c r="I21" s="160"/>
      <c r="J21" s="125" t="s">
        <v>26</v>
      </c>
      <c r="K21" s="126"/>
      <c r="L21" s="115" t="s">
        <v>32</v>
      </c>
      <c r="M21" s="144"/>
      <c r="N21" s="149"/>
      <c r="O21" s="150"/>
      <c r="P21" s="150"/>
      <c r="Q21" s="151"/>
      <c r="AC21" s="80" t="s">
        <v>54</v>
      </c>
    </row>
    <row r="22" spans="1:29" ht="19.5" customHeight="1" x14ac:dyDescent="0.15">
      <c r="A22" s="116"/>
      <c r="B22" s="118"/>
      <c r="C22" s="119"/>
      <c r="D22" s="102" t="s">
        <v>109</v>
      </c>
      <c r="E22" s="85" t="s">
        <v>110</v>
      </c>
      <c r="F22" s="105" t="s">
        <v>111</v>
      </c>
      <c r="G22" s="102" t="s">
        <v>109</v>
      </c>
      <c r="H22" s="85" t="s">
        <v>110</v>
      </c>
      <c r="I22" s="105" t="s">
        <v>111</v>
      </c>
      <c r="J22" s="127" t="s">
        <v>19</v>
      </c>
      <c r="K22" s="128"/>
      <c r="L22" s="116"/>
      <c r="M22" s="145"/>
      <c r="N22" s="149"/>
      <c r="O22" s="150"/>
      <c r="P22" s="150"/>
      <c r="Q22" s="151"/>
      <c r="AC22" s="80" t="s">
        <v>55</v>
      </c>
    </row>
    <row r="23" spans="1:29" ht="19.5" customHeight="1" x14ac:dyDescent="0.15">
      <c r="A23" s="71" t="s">
        <v>9</v>
      </c>
      <c r="B23" s="72" t="str">
        <f>IF('参加者合計（）'!$B$6="","",'参加者合計（）'!$B$6:$G$6)</f>
        <v/>
      </c>
      <c r="C23" s="120"/>
      <c r="D23" s="103">
        <f>COUNTIF(男子ｼﾝｸﾞﾙｽ!B14:B72,"ﾌﾟﾚﾐｱBS")</f>
        <v>0</v>
      </c>
      <c r="E23" s="75">
        <f>COUNTIF(男子ｼﾝｸﾞﾙｽ!B14:B72,"ｱﾄﾞﾊﾞﾝｽBS")</f>
        <v>0</v>
      </c>
      <c r="F23" s="106">
        <f>COUNTIF(男子ｼﾝｸﾞﾙｽ!B14:B72,"ﾙｰｷｰBS")</f>
        <v>0</v>
      </c>
      <c r="G23" s="103">
        <f>COUNTIF(女子ｼﾝｸﾞﾙｽ!B14:B72,"ﾌﾟﾚﾐｱGS")</f>
        <v>0</v>
      </c>
      <c r="H23" s="75">
        <f>COUNTIF(女子ｼﾝｸﾞﾙｽ!B14:B72,"ｱﾄﾞﾊﾞﾝｽGS")</f>
        <v>0</v>
      </c>
      <c r="I23" s="73">
        <f>COUNTIF(女子ｼﾝｸﾞﾙｽ!B14:B72,"ﾙｰｷｰGS")</f>
        <v>0</v>
      </c>
      <c r="J23" s="121" t="str">
        <f>IF(SUM(D23:I23)=0,"",SUM(D23:I23))</f>
        <v/>
      </c>
      <c r="K23" s="122"/>
      <c r="L23" s="121">
        <f>SUMPRODUCT(D23:I23,D24:I24)</f>
        <v>0</v>
      </c>
      <c r="M23" s="122"/>
      <c r="N23" s="149"/>
      <c r="O23" s="150"/>
      <c r="P23" s="150"/>
      <c r="Q23" s="151"/>
      <c r="AC23" s="80" t="s">
        <v>56</v>
      </c>
    </row>
    <row r="24" spans="1:29" ht="14.25" customHeight="1" thickBot="1" x14ac:dyDescent="0.2">
      <c r="A24" s="74"/>
      <c r="B24" s="95"/>
      <c r="C24" s="96" t="s">
        <v>105</v>
      </c>
      <c r="D24" s="97">
        <v>2000</v>
      </c>
      <c r="E24" s="100">
        <v>2000</v>
      </c>
      <c r="F24" s="99">
        <v>2000</v>
      </c>
      <c r="G24" s="104">
        <v>2000</v>
      </c>
      <c r="H24" s="100">
        <v>2000</v>
      </c>
      <c r="I24" s="100">
        <v>2000</v>
      </c>
      <c r="J24" s="123"/>
      <c r="K24" s="124"/>
      <c r="L24" s="123"/>
      <c r="M24" s="124"/>
      <c r="N24" s="152"/>
      <c r="O24" s="153"/>
      <c r="P24" s="153"/>
      <c r="Q24" s="154"/>
      <c r="AC24" s="80" t="s">
        <v>59</v>
      </c>
    </row>
    <row r="25" spans="1:29" ht="19.5" customHeight="1" x14ac:dyDescent="0.15">
      <c r="D25" s="110" t="s">
        <v>107</v>
      </c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AC25" s="80" t="s">
        <v>65</v>
      </c>
    </row>
    <row r="26" spans="1:29" ht="19.5" customHeight="1" x14ac:dyDescent="0.15">
      <c r="AC26" s="80" t="s">
        <v>66</v>
      </c>
    </row>
    <row r="27" spans="1:29" ht="19.5" customHeight="1" x14ac:dyDescent="0.15">
      <c r="AC27" s="80" t="s">
        <v>67</v>
      </c>
    </row>
    <row r="28" spans="1:29" ht="20.25" customHeight="1" x14ac:dyDescent="0.15"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AC28" s="80" t="s">
        <v>68</v>
      </c>
    </row>
    <row r="29" spans="1:29" ht="19.5" x14ac:dyDescent="0.15">
      <c r="AC29" s="80" t="s">
        <v>69</v>
      </c>
    </row>
    <row r="30" spans="1:29" ht="19.5" x14ac:dyDescent="0.15">
      <c r="AC30" s="80" t="s">
        <v>70</v>
      </c>
    </row>
    <row r="31" spans="1:29" ht="19.5" x14ac:dyDescent="0.15">
      <c r="AC31" s="80" t="s">
        <v>71</v>
      </c>
    </row>
    <row r="32" spans="1:29" ht="19.5" x14ac:dyDescent="0.15">
      <c r="AC32" s="80" t="s">
        <v>72</v>
      </c>
    </row>
    <row r="33" spans="29:29" ht="19.5" x14ac:dyDescent="0.15">
      <c r="AC33" s="80" t="s">
        <v>73</v>
      </c>
    </row>
    <row r="34" spans="29:29" ht="19.5" x14ac:dyDescent="0.15">
      <c r="AC34" s="80" t="s">
        <v>74</v>
      </c>
    </row>
    <row r="35" spans="29:29" ht="19.5" x14ac:dyDescent="0.15">
      <c r="AC35" s="80" t="s">
        <v>75</v>
      </c>
    </row>
    <row r="36" spans="29:29" ht="19.5" x14ac:dyDescent="0.15">
      <c r="AC36" s="80" t="s">
        <v>76</v>
      </c>
    </row>
    <row r="37" spans="29:29" ht="19.5" x14ac:dyDescent="0.15">
      <c r="AC37" s="80" t="s">
        <v>77</v>
      </c>
    </row>
    <row r="38" spans="29:29" ht="19.5" x14ac:dyDescent="0.15">
      <c r="AC38" s="80" t="s">
        <v>78</v>
      </c>
    </row>
    <row r="39" spans="29:29" ht="19.5" x14ac:dyDescent="0.15">
      <c r="AC39" s="80" t="s">
        <v>79</v>
      </c>
    </row>
    <row r="40" spans="29:29" ht="19.5" x14ac:dyDescent="0.15">
      <c r="AC40" s="80" t="s">
        <v>80</v>
      </c>
    </row>
    <row r="41" spans="29:29" ht="19.5" x14ac:dyDescent="0.15">
      <c r="AC41" s="80" t="s">
        <v>81</v>
      </c>
    </row>
    <row r="42" spans="29:29" ht="19.5" x14ac:dyDescent="0.15">
      <c r="AC42" s="80" t="s">
        <v>82</v>
      </c>
    </row>
    <row r="43" spans="29:29" ht="19.5" x14ac:dyDescent="0.15">
      <c r="AC43" s="80" t="s">
        <v>83</v>
      </c>
    </row>
    <row r="44" spans="29:29" ht="19.5" x14ac:dyDescent="0.15">
      <c r="AC44" s="80" t="s">
        <v>84</v>
      </c>
    </row>
    <row r="45" spans="29:29" ht="19.5" x14ac:dyDescent="0.15">
      <c r="AC45" s="80" t="s">
        <v>85</v>
      </c>
    </row>
    <row r="46" spans="29:29" ht="19.5" x14ac:dyDescent="0.15">
      <c r="AC46" s="80" t="s">
        <v>86</v>
      </c>
    </row>
    <row r="47" spans="29:29" ht="19.5" x14ac:dyDescent="0.15">
      <c r="AC47" s="80" t="s">
        <v>87</v>
      </c>
    </row>
  </sheetData>
  <mergeCells count="45">
    <mergeCell ref="D15:M15"/>
    <mergeCell ref="D16:F16"/>
    <mergeCell ref="G16:I16"/>
    <mergeCell ref="D21:F21"/>
    <mergeCell ref="G21:I21"/>
    <mergeCell ref="N16:Q17"/>
    <mergeCell ref="L16:M17"/>
    <mergeCell ref="D20:M20"/>
    <mergeCell ref="D25:Q25"/>
    <mergeCell ref="D28:U28"/>
    <mergeCell ref="L18:M19"/>
    <mergeCell ref="L23:M24"/>
    <mergeCell ref="L21:M22"/>
    <mergeCell ref="N18:Q24"/>
    <mergeCell ref="A1:N2"/>
    <mergeCell ref="B16:B17"/>
    <mergeCell ref="A16:A17"/>
    <mergeCell ref="B8:G8"/>
    <mergeCell ref="H8:I8"/>
    <mergeCell ref="J8:N8"/>
    <mergeCell ref="H6:I6"/>
    <mergeCell ref="J6:N6"/>
    <mergeCell ref="B6:G6"/>
    <mergeCell ref="B9:G9"/>
    <mergeCell ref="A12:N13"/>
    <mergeCell ref="B3:G3"/>
    <mergeCell ref="H3:I3"/>
    <mergeCell ref="J9:R9"/>
    <mergeCell ref="J11:R11"/>
    <mergeCell ref="J10:R10"/>
    <mergeCell ref="A21:A22"/>
    <mergeCell ref="B21:B22"/>
    <mergeCell ref="C16:C18"/>
    <mergeCell ref="C21:C23"/>
    <mergeCell ref="J18:K19"/>
    <mergeCell ref="J23:K24"/>
    <mergeCell ref="J21:K21"/>
    <mergeCell ref="J22:K22"/>
    <mergeCell ref="J16:K16"/>
    <mergeCell ref="J17:K17"/>
    <mergeCell ref="B4:J4"/>
    <mergeCell ref="B10:G10"/>
    <mergeCell ref="J3:L3"/>
    <mergeCell ref="M3:N3"/>
    <mergeCell ref="O3:P3"/>
  </mergeCells>
  <phoneticPr fontId="1"/>
  <dataValidations count="2">
    <dataValidation type="list" allowBlank="1" showInputMessage="1" showErrorMessage="1" sqref="O3:P3" xr:uid="{525BC497-CB1E-42B0-BB7D-52DB2EDA079D}">
      <formula1>"有,無"</formula1>
    </dataValidation>
    <dataValidation type="list" allowBlank="1" showInputMessage="1" showErrorMessage="1" sqref="J3" xr:uid="{69B3D6AC-A863-4738-8E5C-922CD5DC4ED8}">
      <formula1>$AC$2:$AC$47</formula1>
    </dataValidation>
  </dataValidations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249977111117893"/>
    <pageSetUpPr fitToPage="1"/>
  </sheetPr>
  <dimension ref="A1:M61"/>
  <sheetViews>
    <sheetView topLeftCell="A6" zoomScaleNormal="100" workbookViewId="0">
      <pane xSplit="1" ySplit="7" topLeftCell="B13" activePane="bottomRight" state="frozen"/>
      <selection activeCell="A6" sqref="A6"/>
      <selection pane="topRight" activeCell="B6" sqref="B6"/>
      <selection pane="bottomLeft" activeCell="A16" sqref="A16"/>
      <selection pane="bottomRight" activeCell="A7" sqref="A7:C8"/>
    </sheetView>
  </sheetViews>
  <sheetFormatPr defaultColWidth="8.875" defaultRowHeight="13.5" x14ac:dyDescent="0.15"/>
  <cols>
    <col min="1" max="2" width="9" style="3"/>
    <col min="3" max="5" width="15.625" style="8" customWidth="1"/>
    <col min="6" max="7" width="7.625" style="3" customWidth="1"/>
    <col min="8" max="8" width="24.625" style="3" customWidth="1"/>
    <col min="9" max="9" width="12.625" style="1" customWidth="1"/>
  </cols>
  <sheetData>
    <row r="1" spans="1:13" hidden="1" x14ac:dyDescent="0.15">
      <c r="A1" s="167" t="s">
        <v>14</v>
      </c>
      <c r="B1" s="167"/>
      <c r="C1" s="167"/>
      <c r="D1" s="167"/>
      <c r="E1" s="167"/>
      <c r="F1" s="167"/>
      <c r="G1" s="167"/>
      <c r="H1" s="167"/>
      <c r="I1" s="167"/>
    </row>
    <row r="2" spans="1:13" hidden="1" x14ac:dyDescent="0.15">
      <c r="A2" s="167"/>
      <c r="B2" s="167"/>
      <c r="C2" s="167"/>
      <c r="D2" s="167"/>
      <c r="E2" s="167"/>
      <c r="F2" s="167"/>
      <c r="G2" s="167"/>
      <c r="H2" s="167"/>
      <c r="I2" s="167"/>
    </row>
    <row r="3" spans="1:13" hidden="1" x14ac:dyDescent="0.15">
      <c r="A3" s="2" t="s">
        <v>4</v>
      </c>
      <c r="B3" s="176" t="str">
        <f>IF('参加者合計（）'!$B$3:$G$3="","",'参加者合計（）'!$B$3:$G$3)</f>
        <v/>
      </c>
      <c r="C3" s="176"/>
      <c r="D3" s="176"/>
      <c r="E3" s="81" t="s">
        <v>92</v>
      </c>
      <c r="F3" s="176" t="str">
        <f>IF('参加者合計（）'!$J$3="","",'参加者合計（）'!$J$3)</f>
        <v/>
      </c>
      <c r="G3" s="176"/>
      <c r="H3" s="176"/>
    </row>
    <row r="4" spans="1:13" hidden="1" x14ac:dyDescent="0.15">
      <c r="C4" s="4"/>
      <c r="D4" s="4"/>
      <c r="E4" s="4"/>
      <c r="F4" s="4"/>
      <c r="G4" s="4"/>
    </row>
    <row r="5" spans="1:13" hidden="1" x14ac:dyDescent="0.15">
      <c r="A5" s="9" t="s">
        <v>10</v>
      </c>
      <c r="B5" s="175" t="str">
        <f>IF('参加者合計（）'!$B$6:$D$6="","",'参加者合計（）'!$B$6:$D$6)</f>
        <v/>
      </c>
      <c r="C5" s="175"/>
      <c r="D5" s="175"/>
      <c r="E5" s="9"/>
      <c r="F5" s="2" t="s">
        <v>5</v>
      </c>
      <c r="G5" s="2"/>
      <c r="H5" s="175" t="str">
        <f>IF('参加者合計（）'!$J$6="","",'参加者合計（）'!$J$6)</f>
        <v/>
      </c>
      <c r="I5" s="175"/>
      <c r="J5" s="175"/>
      <c r="K5" s="13"/>
      <c r="M5" s="13"/>
    </row>
    <row r="6" spans="1:13" ht="24" customHeight="1" thickBot="1" x14ac:dyDescent="0.2">
      <c r="A6" s="4"/>
      <c r="B6" s="4"/>
      <c r="C6" s="4"/>
      <c r="D6" s="4"/>
      <c r="E6" s="4"/>
    </row>
    <row r="7" spans="1:13" x14ac:dyDescent="0.15">
      <c r="A7" s="168" t="s">
        <v>27</v>
      </c>
      <c r="B7" s="169"/>
      <c r="C7" s="170"/>
      <c r="D7" s="174" t="s">
        <v>8</v>
      </c>
      <c r="E7" s="174"/>
      <c r="F7" s="174"/>
      <c r="G7" s="174"/>
      <c r="H7" s="174"/>
      <c r="I7" s="174"/>
    </row>
    <row r="8" spans="1:13" ht="14.25" thickBot="1" x14ac:dyDescent="0.2">
      <c r="A8" s="171"/>
      <c r="B8" s="172"/>
      <c r="C8" s="173"/>
      <c r="D8" s="174" t="s">
        <v>37</v>
      </c>
      <c r="E8" s="174"/>
      <c r="F8" s="174"/>
      <c r="G8" s="174"/>
      <c r="H8" s="174"/>
      <c r="I8" s="174"/>
    </row>
    <row r="9" spans="1:13" x14ac:dyDescent="0.15">
      <c r="C9" s="3"/>
      <c r="D9" s="163" t="s">
        <v>18</v>
      </c>
      <c r="E9" s="164"/>
      <c r="F9" s="164"/>
      <c r="G9" s="164"/>
      <c r="H9" s="164"/>
      <c r="I9" s="164"/>
    </row>
    <row r="10" spans="1:13" x14ac:dyDescent="0.15">
      <c r="C10" s="3"/>
      <c r="D10" s="43"/>
      <c r="E10" s="44"/>
      <c r="F10" s="44"/>
      <c r="G10" s="44"/>
      <c r="H10" s="44"/>
      <c r="I10" s="44"/>
    </row>
    <row r="11" spans="1:13" ht="19.5" customHeight="1" thickBot="1" x14ac:dyDescent="0.2">
      <c r="B11" s="42" t="s">
        <v>21</v>
      </c>
      <c r="C11" s="3"/>
      <c r="F11" s="8"/>
      <c r="G11" s="8"/>
      <c r="H11" s="8"/>
      <c r="I11" s="8"/>
    </row>
    <row r="12" spans="1:13" ht="20.100000000000001" customHeight="1" x14ac:dyDescent="0.15">
      <c r="A12" s="18" t="s">
        <v>6</v>
      </c>
      <c r="B12" s="19" t="s">
        <v>15</v>
      </c>
      <c r="C12" s="20" t="s">
        <v>0</v>
      </c>
      <c r="D12" s="20" t="s">
        <v>1</v>
      </c>
      <c r="E12" s="20" t="s">
        <v>13</v>
      </c>
      <c r="F12" s="21" t="s">
        <v>2</v>
      </c>
      <c r="G12" s="21" t="s">
        <v>92</v>
      </c>
      <c r="H12" s="21" t="s">
        <v>3</v>
      </c>
      <c r="I12" s="22" t="s">
        <v>7</v>
      </c>
    </row>
    <row r="13" spans="1:13" ht="16.5" customHeight="1" x14ac:dyDescent="0.15">
      <c r="A13" s="165">
        <v>0</v>
      </c>
      <c r="B13" s="11" t="s">
        <v>119</v>
      </c>
      <c r="C13" s="14" t="s">
        <v>93</v>
      </c>
      <c r="D13" s="14" t="s">
        <v>94</v>
      </c>
      <c r="E13" s="6"/>
      <c r="F13" s="16" t="s">
        <v>113</v>
      </c>
      <c r="G13" s="16" t="str">
        <f>IF(C13&lt;&gt;"",$F$3," ")</f>
        <v/>
      </c>
      <c r="H13" s="16" t="s">
        <v>120</v>
      </c>
      <c r="I13" s="23"/>
    </row>
    <row r="14" spans="1:13" ht="16.5" customHeight="1" x14ac:dyDescent="0.15">
      <c r="A14" s="166"/>
      <c r="B14" s="29" t="s">
        <v>119</v>
      </c>
      <c r="C14" s="30" t="s">
        <v>95</v>
      </c>
      <c r="D14" s="30" t="s">
        <v>96</v>
      </c>
      <c r="E14" s="31"/>
      <c r="F14" s="32" t="s">
        <v>24</v>
      </c>
      <c r="G14" s="32" t="str">
        <f t="shared" ref="G14:G34" si="0">IF(C14&lt;&gt;"",$F$3," ")</f>
        <v/>
      </c>
      <c r="H14" s="32" t="s">
        <v>121</v>
      </c>
      <c r="I14" s="33"/>
    </row>
    <row r="15" spans="1:13" ht="16.5" customHeight="1" x14ac:dyDescent="0.15">
      <c r="A15" s="161">
        <v>1</v>
      </c>
      <c r="B15" s="10"/>
      <c r="C15" s="34"/>
      <c r="D15" s="34"/>
      <c r="E15" s="5" t="str">
        <f>IF(C15&lt;&gt;"",$B$3," ")</f>
        <v xml:space="preserve"> </v>
      </c>
      <c r="F15" s="35"/>
      <c r="G15" s="35" t="str">
        <f t="shared" si="0"/>
        <v xml:space="preserve"> </v>
      </c>
      <c r="H15" s="35"/>
      <c r="I15" s="36"/>
    </row>
    <row r="16" spans="1:13" ht="16.5" customHeight="1" x14ac:dyDescent="0.15">
      <c r="A16" s="162"/>
      <c r="B16" s="12"/>
      <c r="C16" s="15"/>
      <c r="D16" s="15"/>
      <c r="E16" s="7" t="str">
        <f t="shared" ref="E16:E22" si="1">IF(C16&lt;&gt;"",$B$3," ")</f>
        <v xml:space="preserve"> </v>
      </c>
      <c r="F16" s="17"/>
      <c r="G16" s="17" t="str">
        <f t="shared" si="0"/>
        <v xml:space="preserve"> </v>
      </c>
      <c r="H16" s="17"/>
      <c r="I16" s="24"/>
    </row>
    <row r="17" spans="1:9" ht="16.5" customHeight="1" x14ac:dyDescent="0.15">
      <c r="A17" s="166">
        <v>2</v>
      </c>
      <c r="B17" s="37"/>
      <c r="C17" s="38"/>
      <c r="D17" s="38"/>
      <c r="E17" s="39" t="str">
        <f t="shared" si="1"/>
        <v xml:space="preserve"> </v>
      </c>
      <c r="F17" s="40"/>
      <c r="G17" s="40" t="str">
        <f t="shared" si="0"/>
        <v xml:space="preserve"> </v>
      </c>
      <c r="H17" s="40"/>
      <c r="I17" s="41"/>
    </row>
    <row r="18" spans="1:9" ht="16.5" customHeight="1" x14ac:dyDescent="0.15">
      <c r="A18" s="166"/>
      <c r="B18" s="29"/>
      <c r="C18" s="30"/>
      <c r="D18" s="30"/>
      <c r="E18" s="31" t="str">
        <f t="shared" si="1"/>
        <v xml:space="preserve"> </v>
      </c>
      <c r="F18" s="32"/>
      <c r="G18" s="32" t="str">
        <f t="shared" si="0"/>
        <v xml:space="preserve"> </v>
      </c>
      <c r="H18" s="32"/>
      <c r="I18" s="33"/>
    </row>
    <row r="19" spans="1:9" ht="16.5" customHeight="1" x14ac:dyDescent="0.15">
      <c r="A19" s="161">
        <v>3</v>
      </c>
      <c r="B19" s="10"/>
      <c r="C19" s="34"/>
      <c r="D19" s="34"/>
      <c r="E19" s="5" t="str">
        <f t="shared" si="1"/>
        <v xml:space="preserve"> </v>
      </c>
      <c r="F19" s="35"/>
      <c r="G19" s="35" t="str">
        <f t="shared" si="0"/>
        <v xml:space="preserve"> </v>
      </c>
      <c r="H19" s="35"/>
      <c r="I19" s="36"/>
    </row>
    <row r="20" spans="1:9" ht="16.5" customHeight="1" x14ac:dyDescent="0.15">
      <c r="A20" s="162"/>
      <c r="B20" s="12"/>
      <c r="C20" s="15"/>
      <c r="D20" s="15"/>
      <c r="E20" s="7" t="str">
        <f t="shared" si="1"/>
        <v xml:space="preserve"> </v>
      </c>
      <c r="F20" s="17"/>
      <c r="G20" s="17" t="str">
        <f t="shared" si="0"/>
        <v xml:space="preserve"> </v>
      </c>
      <c r="H20" s="17"/>
      <c r="I20" s="24"/>
    </row>
    <row r="21" spans="1:9" ht="16.5" customHeight="1" x14ac:dyDescent="0.15">
      <c r="A21" s="166">
        <v>4</v>
      </c>
      <c r="B21" s="37"/>
      <c r="C21" s="38"/>
      <c r="D21" s="38"/>
      <c r="E21" s="39" t="str">
        <f t="shared" si="1"/>
        <v xml:space="preserve"> </v>
      </c>
      <c r="F21" s="40"/>
      <c r="G21" s="40" t="str">
        <f t="shared" si="0"/>
        <v xml:space="preserve"> </v>
      </c>
      <c r="H21" s="40"/>
      <c r="I21" s="41"/>
    </row>
    <row r="22" spans="1:9" ht="16.5" customHeight="1" x14ac:dyDescent="0.15">
      <c r="A22" s="166"/>
      <c r="B22" s="66"/>
      <c r="C22" s="15"/>
      <c r="D22" s="15"/>
      <c r="E22" s="7" t="str">
        <f t="shared" si="1"/>
        <v xml:space="preserve"> </v>
      </c>
      <c r="F22" s="17"/>
      <c r="G22" s="17" t="str">
        <f t="shared" si="0"/>
        <v xml:space="preserve"> </v>
      </c>
      <c r="H22" s="17"/>
      <c r="I22" s="24"/>
    </row>
    <row r="23" spans="1:9" ht="16.5" customHeight="1" x14ac:dyDescent="0.15">
      <c r="A23" s="161">
        <v>5</v>
      </c>
      <c r="B23" s="37"/>
      <c r="C23" s="38"/>
      <c r="D23" s="38"/>
      <c r="E23" s="39" t="str">
        <f t="shared" ref="E23:E24" si="2">IF(C23&lt;&gt;"",$B$3," ")</f>
        <v xml:space="preserve"> </v>
      </c>
      <c r="F23" s="40"/>
      <c r="G23" s="40" t="str">
        <f t="shared" si="0"/>
        <v xml:space="preserve"> </v>
      </c>
      <c r="H23" s="40"/>
      <c r="I23" s="41"/>
    </row>
    <row r="24" spans="1:9" ht="16.5" customHeight="1" x14ac:dyDescent="0.15">
      <c r="A24" s="162"/>
      <c r="B24" s="66"/>
      <c r="C24" s="15"/>
      <c r="D24" s="15"/>
      <c r="E24" s="7" t="str">
        <f t="shared" si="2"/>
        <v xml:space="preserve"> </v>
      </c>
      <c r="F24" s="17"/>
      <c r="G24" s="17" t="str">
        <f t="shared" si="0"/>
        <v xml:space="preserve"> </v>
      </c>
      <c r="H24" s="17"/>
      <c r="I24" s="24"/>
    </row>
    <row r="25" spans="1:9" ht="16.5" customHeight="1" x14ac:dyDescent="0.15">
      <c r="A25" s="166">
        <v>6</v>
      </c>
      <c r="B25" s="37"/>
      <c r="C25" s="38"/>
      <c r="D25" s="38"/>
      <c r="E25" s="39" t="str">
        <f t="shared" ref="E25:E34" si="3">IF(C25&lt;&gt;"",$B$3," ")</f>
        <v xml:space="preserve"> </v>
      </c>
      <c r="F25" s="40"/>
      <c r="G25" s="40" t="str">
        <f t="shared" si="0"/>
        <v xml:space="preserve"> </v>
      </c>
      <c r="H25" s="40"/>
      <c r="I25" s="41"/>
    </row>
    <row r="26" spans="1:9" ht="16.5" customHeight="1" x14ac:dyDescent="0.15">
      <c r="A26" s="166"/>
      <c r="B26" s="66"/>
      <c r="C26" s="30"/>
      <c r="D26" s="30"/>
      <c r="E26" s="31" t="str">
        <f t="shared" si="3"/>
        <v xml:space="preserve"> </v>
      </c>
      <c r="F26" s="32"/>
      <c r="G26" s="32" t="str">
        <f t="shared" si="0"/>
        <v xml:space="preserve"> </v>
      </c>
      <c r="H26" s="32"/>
      <c r="I26" s="33"/>
    </row>
    <row r="27" spans="1:9" ht="16.5" customHeight="1" x14ac:dyDescent="0.15">
      <c r="A27" s="161">
        <v>7</v>
      </c>
      <c r="B27" s="37"/>
      <c r="C27" s="34"/>
      <c r="D27" s="34"/>
      <c r="E27" s="5" t="str">
        <f t="shared" si="3"/>
        <v xml:space="preserve"> </v>
      </c>
      <c r="F27" s="35"/>
      <c r="G27" s="35" t="str">
        <f t="shared" si="0"/>
        <v xml:space="preserve"> </v>
      </c>
      <c r="H27" s="35"/>
      <c r="I27" s="36"/>
    </row>
    <row r="28" spans="1:9" ht="16.5" customHeight="1" x14ac:dyDescent="0.15">
      <c r="A28" s="162"/>
      <c r="B28" s="66"/>
      <c r="C28" s="15"/>
      <c r="D28" s="15"/>
      <c r="E28" s="7" t="str">
        <f t="shared" si="3"/>
        <v xml:space="preserve"> </v>
      </c>
      <c r="F28" s="17"/>
      <c r="G28" s="17" t="str">
        <f t="shared" si="0"/>
        <v xml:space="preserve"> </v>
      </c>
      <c r="H28" s="17"/>
      <c r="I28" s="24"/>
    </row>
    <row r="29" spans="1:9" ht="16.5" customHeight="1" x14ac:dyDescent="0.15">
      <c r="A29" s="166">
        <v>8</v>
      </c>
      <c r="B29" s="37"/>
      <c r="C29" s="38"/>
      <c r="D29" s="38"/>
      <c r="E29" s="39" t="str">
        <f t="shared" si="3"/>
        <v xml:space="preserve"> </v>
      </c>
      <c r="F29" s="40"/>
      <c r="G29" s="40" t="str">
        <f t="shared" si="0"/>
        <v xml:space="preserve"> </v>
      </c>
      <c r="H29" s="40"/>
      <c r="I29" s="41"/>
    </row>
    <row r="30" spans="1:9" ht="16.5" customHeight="1" x14ac:dyDescent="0.15">
      <c r="A30" s="166"/>
      <c r="B30" s="66"/>
      <c r="C30" s="30"/>
      <c r="D30" s="30"/>
      <c r="E30" s="31" t="str">
        <f t="shared" si="3"/>
        <v xml:space="preserve"> </v>
      </c>
      <c r="F30" s="32"/>
      <c r="G30" s="32" t="str">
        <f t="shared" si="0"/>
        <v xml:space="preserve"> </v>
      </c>
      <c r="H30" s="32"/>
      <c r="I30" s="33"/>
    </row>
    <row r="31" spans="1:9" ht="16.5" customHeight="1" x14ac:dyDescent="0.15">
      <c r="A31" s="161">
        <v>9</v>
      </c>
      <c r="B31" s="37"/>
      <c r="C31" s="34"/>
      <c r="D31" s="34"/>
      <c r="E31" s="5" t="str">
        <f t="shared" si="3"/>
        <v xml:space="preserve"> </v>
      </c>
      <c r="F31" s="35"/>
      <c r="G31" s="35" t="str">
        <f t="shared" si="0"/>
        <v xml:space="preserve"> </v>
      </c>
      <c r="H31" s="35"/>
      <c r="I31" s="36"/>
    </row>
    <row r="32" spans="1:9" ht="16.5" customHeight="1" x14ac:dyDescent="0.15">
      <c r="A32" s="162"/>
      <c r="B32" s="66"/>
      <c r="C32" s="15"/>
      <c r="D32" s="15"/>
      <c r="E32" s="7" t="str">
        <f t="shared" si="3"/>
        <v xml:space="preserve"> </v>
      </c>
      <c r="F32" s="17"/>
      <c r="G32" s="17" t="str">
        <f t="shared" si="0"/>
        <v xml:space="preserve"> </v>
      </c>
      <c r="H32" s="17"/>
      <c r="I32" s="24"/>
    </row>
    <row r="33" spans="1:9" ht="16.5" customHeight="1" x14ac:dyDescent="0.15">
      <c r="A33" s="166">
        <v>10</v>
      </c>
      <c r="B33" s="37"/>
      <c r="C33" s="38"/>
      <c r="D33" s="38"/>
      <c r="E33" s="39" t="str">
        <f t="shared" si="3"/>
        <v xml:space="preserve"> </v>
      </c>
      <c r="F33" s="40"/>
      <c r="G33" s="40" t="str">
        <f t="shared" si="0"/>
        <v xml:space="preserve"> </v>
      </c>
      <c r="H33" s="40"/>
      <c r="I33" s="41"/>
    </row>
    <row r="34" spans="1:9" ht="16.5" customHeight="1" thickBot="1" x14ac:dyDescent="0.2">
      <c r="A34" s="177"/>
      <c r="B34" s="76"/>
      <c r="C34" s="25"/>
      <c r="D34" s="25"/>
      <c r="E34" s="26" t="str">
        <f t="shared" si="3"/>
        <v xml:space="preserve"> </v>
      </c>
      <c r="F34" s="27"/>
      <c r="G34" s="27" t="str">
        <f t="shared" si="0"/>
        <v xml:space="preserve"> </v>
      </c>
      <c r="H34" s="27"/>
      <c r="I34" s="28"/>
    </row>
    <row r="35" spans="1:9" ht="16.5" customHeight="1" x14ac:dyDescent="0.15">
      <c r="A35" s="161">
        <v>11</v>
      </c>
      <c r="B35" s="10"/>
      <c r="C35" s="34"/>
      <c r="D35" s="34"/>
      <c r="E35" s="5" t="str">
        <f>IF(C35&lt;&gt;"",$B$3," ")</f>
        <v xml:space="preserve"> </v>
      </c>
      <c r="F35" s="35"/>
      <c r="G35" s="35" t="str">
        <f t="shared" ref="G35:G54" si="4">IF(C35&lt;&gt;"",$F$3," ")</f>
        <v xml:space="preserve"> </v>
      </c>
      <c r="H35" s="35"/>
      <c r="I35" s="36"/>
    </row>
    <row r="36" spans="1:9" ht="16.5" customHeight="1" x14ac:dyDescent="0.15">
      <c r="A36" s="162"/>
      <c r="B36" s="12"/>
      <c r="C36" s="15"/>
      <c r="D36" s="15"/>
      <c r="E36" s="7" t="str">
        <f t="shared" ref="E36:E52" si="5">IF(C36&lt;&gt;"",$B$3," ")</f>
        <v xml:space="preserve"> </v>
      </c>
      <c r="F36" s="17"/>
      <c r="G36" s="17" t="str">
        <f t="shared" si="4"/>
        <v xml:space="preserve"> </v>
      </c>
      <c r="H36" s="17"/>
      <c r="I36" s="24"/>
    </row>
    <row r="37" spans="1:9" ht="16.5" customHeight="1" x14ac:dyDescent="0.15">
      <c r="A37" s="161">
        <v>12</v>
      </c>
      <c r="B37" s="37"/>
      <c r="C37" s="38"/>
      <c r="D37" s="38"/>
      <c r="E37" s="39" t="str">
        <f t="shared" si="5"/>
        <v xml:space="preserve"> </v>
      </c>
      <c r="F37" s="40"/>
      <c r="G37" s="40" t="str">
        <f t="shared" si="4"/>
        <v xml:space="preserve"> </v>
      </c>
      <c r="H37" s="40"/>
      <c r="I37" s="41"/>
    </row>
    <row r="38" spans="1:9" ht="16.5" customHeight="1" x14ac:dyDescent="0.15">
      <c r="A38" s="166"/>
      <c r="B38" s="29"/>
      <c r="C38" s="30"/>
      <c r="D38" s="30"/>
      <c r="E38" s="31" t="str">
        <f t="shared" si="5"/>
        <v xml:space="preserve"> </v>
      </c>
      <c r="F38" s="32"/>
      <c r="G38" s="32" t="str">
        <f t="shared" si="4"/>
        <v xml:space="preserve"> </v>
      </c>
      <c r="H38" s="32"/>
      <c r="I38" s="33"/>
    </row>
    <row r="39" spans="1:9" ht="16.5" customHeight="1" x14ac:dyDescent="0.15">
      <c r="A39" s="161">
        <v>13</v>
      </c>
      <c r="B39" s="10"/>
      <c r="C39" s="34"/>
      <c r="D39" s="34"/>
      <c r="E39" s="5" t="str">
        <f t="shared" si="5"/>
        <v xml:space="preserve"> </v>
      </c>
      <c r="F39" s="35"/>
      <c r="G39" s="35" t="str">
        <f t="shared" si="4"/>
        <v xml:space="preserve"> </v>
      </c>
      <c r="H39" s="35"/>
      <c r="I39" s="36"/>
    </row>
    <row r="40" spans="1:9" ht="16.5" customHeight="1" x14ac:dyDescent="0.15">
      <c r="A40" s="166"/>
      <c r="B40" s="12"/>
      <c r="C40" s="15"/>
      <c r="D40" s="15"/>
      <c r="E40" s="7" t="str">
        <f t="shared" si="5"/>
        <v xml:space="preserve"> </v>
      </c>
      <c r="F40" s="17"/>
      <c r="G40" s="17" t="str">
        <f t="shared" si="4"/>
        <v xml:space="preserve"> </v>
      </c>
      <c r="H40" s="17"/>
      <c r="I40" s="24"/>
    </row>
    <row r="41" spans="1:9" ht="16.5" customHeight="1" x14ac:dyDescent="0.15">
      <c r="A41" s="161">
        <v>14</v>
      </c>
      <c r="B41" s="37"/>
      <c r="C41" s="38"/>
      <c r="D41" s="38"/>
      <c r="E41" s="39" t="str">
        <f t="shared" si="5"/>
        <v xml:space="preserve"> </v>
      </c>
      <c r="F41" s="40"/>
      <c r="G41" s="40" t="str">
        <f t="shared" si="4"/>
        <v xml:space="preserve"> </v>
      </c>
      <c r="H41" s="40"/>
      <c r="I41" s="41"/>
    </row>
    <row r="42" spans="1:9" ht="16.5" customHeight="1" x14ac:dyDescent="0.15">
      <c r="A42" s="166"/>
      <c r="B42" s="66"/>
      <c r="C42" s="15"/>
      <c r="D42" s="15"/>
      <c r="E42" s="7" t="str">
        <f>IF(C42&lt;&gt;"",$B$3," ")</f>
        <v xml:space="preserve"> </v>
      </c>
      <c r="F42" s="17"/>
      <c r="G42" s="17" t="str">
        <f t="shared" si="4"/>
        <v xml:space="preserve"> </v>
      </c>
      <c r="H42" s="17"/>
      <c r="I42" s="24"/>
    </row>
    <row r="43" spans="1:9" ht="16.5" customHeight="1" x14ac:dyDescent="0.15">
      <c r="A43" s="161">
        <v>15</v>
      </c>
      <c r="B43" s="37"/>
      <c r="C43" s="38"/>
      <c r="D43" s="38"/>
      <c r="E43" s="39" t="str">
        <f t="shared" si="5"/>
        <v xml:space="preserve"> </v>
      </c>
      <c r="F43" s="40"/>
      <c r="G43" s="40" t="str">
        <f t="shared" si="4"/>
        <v xml:space="preserve"> </v>
      </c>
      <c r="H43" s="40"/>
      <c r="I43" s="41"/>
    </row>
    <row r="44" spans="1:9" ht="16.5" customHeight="1" x14ac:dyDescent="0.15">
      <c r="A44" s="162"/>
      <c r="B44" s="66"/>
      <c r="C44" s="15"/>
      <c r="D44" s="15"/>
      <c r="E44" s="7" t="str">
        <f t="shared" si="5"/>
        <v xml:space="preserve"> </v>
      </c>
      <c r="F44" s="17"/>
      <c r="G44" s="17" t="str">
        <f t="shared" si="4"/>
        <v xml:space="preserve"> </v>
      </c>
      <c r="H44" s="17"/>
      <c r="I44" s="24"/>
    </row>
    <row r="45" spans="1:9" ht="16.5" customHeight="1" x14ac:dyDescent="0.15">
      <c r="A45" s="166">
        <v>16</v>
      </c>
      <c r="B45" s="37"/>
      <c r="C45" s="38"/>
      <c r="D45" s="38"/>
      <c r="E45" s="39" t="str">
        <f t="shared" si="5"/>
        <v xml:space="preserve"> </v>
      </c>
      <c r="F45" s="40"/>
      <c r="G45" s="40" t="str">
        <f t="shared" si="4"/>
        <v xml:space="preserve"> </v>
      </c>
      <c r="H45" s="40"/>
      <c r="I45" s="41"/>
    </row>
    <row r="46" spans="1:9" ht="16.5" customHeight="1" x14ac:dyDescent="0.15">
      <c r="A46" s="166"/>
      <c r="B46" s="66"/>
      <c r="C46" s="30"/>
      <c r="D46" s="30"/>
      <c r="E46" s="31" t="str">
        <f t="shared" si="5"/>
        <v xml:space="preserve"> </v>
      </c>
      <c r="F46" s="32"/>
      <c r="G46" s="32" t="str">
        <f t="shared" si="4"/>
        <v xml:space="preserve"> </v>
      </c>
      <c r="H46" s="32"/>
      <c r="I46" s="33"/>
    </row>
    <row r="47" spans="1:9" ht="16.5" customHeight="1" x14ac:dyDescent="0.15">
      <c r="A47" s="161">
        <v>17</v>
      </c>
      <c r="B47" s="37"/>
      <c r="C47" s="34"/>
      <c r="D47" s="34"/>
      <c r="E47" s="5" t="str">
        <f t="shared" si="5"/>
        <v xml:space="preserve"> </v>
      </c>
      <c r="F47" s="35"/>
      <c r="G47" s="35" t="str">
        <f t="shared" si="4"/>
        <v xml:space="preserve"> </v>
      </c>
      <c r="H47" s="35"/>
      <c r="I47" s="36"/>
    </row>
    <row r="48" spans="1:9" ht="16.5" customHeight="1" x14ac:dyDescent="0.15">
      <c r="A48" s="166"/>
      <c r="B48" s="66"/>
      <c r="C48" s="15"/>
      <c r="D48" s="15"/>
      <c r="E48" s="7" t="str">
        <f t="shared" si="5"/>
        <v xml:space="preserve"> </v>
      </c>
      <c r="F48" s="17"/>
      <c r="G48" s="17" t="str">
        <f t="shared" si="4"/>
        <v xml:space="preserve"> </v>
      </c>
      <c r="H48" s="17"/>
      <c r="I48" s="24"/>
    </row>
    <row r="49" spans="1:9" ht="16.5" customHeight="1" x14ac:dyDescent="0.15">
      <c r="A49" s="161">
        <v>18</v>
      </c>
      <c r="B49" s="37"/>
      <c r="C49" s="38"/>
      <c r="D49" s="38"/>
      <c r="E49" s="39" t="str">
        <f t="shared" si="5"/>
        <v xml:space="preserve"> </v>
      </c>
      <c r="F49" s="40"/>
      <c r="G49" s="40" t="str">
        <f t="shared" si="4"/>
        <v xml:space="preserve"> </v>
      </c>
      <c r="H49" s="40"/>
      <c r="I49" s="41"/>
    </row>
    <row r="50" spans="1:9" ht="16.5" customHeight="1" x14ac:dyDescent="0.15">
      <c r="A50" s="166"/>
      <c r="B50" s="66"/>
      <c r="C50" s="30"/>
      <c r="D50" s="30"/>
      <c r="E50" s="31" t="str">
        <f t="shared" si="5"/>
        <v xml:space="preserve"> </v>
      </c>
      <c r="F50" s="32"/>
      <c r="G50" s="32" t="str">
        <f t="shared" si="4"/>
        <v xml:space="preserve"> </v>
      </c>
      <c r="H50" s="32"/>
      <c r="I50" s="33"/>
    </row>
    <row r="51" spans="1:9" ht="16.5" customHeight="1" x14ac:dyDescent="0.15">
      <c r="A51" s="161">
        <v>19</v>
      </c>
      <c r="B51" s="37"/>
      <c r="C51" s="34"/>
      <c r="D51" s="34"/>
      <c r="E51" s="5" t="str">
        <f t="shared" si="5"/>
        <v xml:space="preserve"> </v>
      </c>
      <c r="F51" s="35"/>
      <c r="G51" s="35" t="str">
        <f t="shared" si="4"/>
        <v xml:space="preserve"> </v>
      </c>
      <c r="H51" s="35"/>
      <c r="I51" s="36"/>
    </row>
    <row r="52" spans="1:9" ht="16.5" customHeight="1" x14ac:dyDescent="0.15">
      <c r="A52" s="162"/>
      <c r="B52" s="66"/>
      <c r="C52" s="15"/>
      <c r="D52" s="15"/>
      <c r="E52" s="7" t="str">
        <f t="shared" si="5"/>
        <v xml:space="preserve"> </v>
      </c>
      <c r="F52" s="17"/>
      <c r="G52" s="17" t="str">
        <f t="shared" si="4"/>
        <v xml:space="preserve"> </v>
      </c>
      <c r="H52" s="17"/>
      <c r="I52" s="24"/>
    </row>
    <row r="53" spans="1:9" ht="16.5" customHeight="1" x14ac:dyDescent="0.15">
      <c r="A53" s="161">
        <v>20</v>
      </c>
      <c r="B53" s="37"/>
      <c r="C53" s="38"/>
      <c r="D53" s="38"/>
      <c r="E53" s="39" t="str">
        <f t="shared" ref="E53:E54" si="6">IF(C53&lt;&gt;"",$B$3," ")</f>
        <v xml:space="preserve"> </v>
      </c>
      <c r="F53" s="40"/>
      <c r="G53" s="40" t="str">
        <f t="shared" si="4"/>
        <v xml:space="preserve"> </v>
      </c>
      <c r="H53" s="40"/>
      <c r="I53" s="41"/>
    </row>
    <row r="54" spans="1:9" ht="16.5" customHeight="1" thickBot="1" x14ac:dyDescent="0.2">
      <c r="A54" s="177"/>
      <c r="B54" s="76"/>
      <c r="C54" s="25"/>
      <c r="D54" s="25"/>
      <c r="E54" s="26" t="str">
        <f t="shared" si="6"/>
        <v xml:space="preserve"> </v>
      </c>
      <c r="F54" s="27"/>
      <c r="G54" s="27" t="str">
        <f t="shared" si="4"/>
        <v xml:space="preserve"> </v>
      </c>
      <c r="H54" s="27"/>
      <c r="I54" s="28"/>
    </row>
    <row r="55" spans="1:9" ht="16.5" customHeight="1" x14ac:dyDescent="0.15">
      <c r="A55" s="166">
        <v>21</v>
      </c>
      <c r="B55" s="10"/>
      <c r="C55" s="34"/>
      <c r="D55" s="34"/>
      <c r="E55" s="5" t="str">
        <f>IF(C55&lt;&gt;"",$B$3," ")</f>
        <v xml:space="preserve"> </v>
      </c>
      <c r="F55" s="35"/>
      <c r="G55" s="35" t="str">
        <f t="shared" ref="G55:G60" si="7">IF(C55&lt;&gt;"",$F$3," ")</f>
        <v xml:space="preserve"> </v>
      </c>
      <c r="H55" s="35"/>
      <c r="I55" s="36"/>
    </row>
    <row r="56" spans="1:9" ht="16.5" customHeight="1" x14ac:dyDescent="0.15">
      <c r="A56" s="162"/>
      <c r="B56" s="12"/>
      <c r="C56" s="15"/>
      <c r="D56" s="15"/>
      <c r="E56" s="7" t="str">
        <f t="shared" ref="E56:E60" si="8">IF(C56&lt;&gt;"",$B$3," ")</f>
        <v xml:space="preserve"> </v>
      </c>
      <c r="F56" s="17"/>
      <c r="G56" s="17" t="str">
        <f t="shared" si="7"/>
        <v xml:space="preserve"> </v>
      </c>
      <c r="H56" s="17"/>
      <c r="I56" s="24"/>
    </row>
    <row r="57" spans="1:9" ht="16.5" customHeight="1" x14ac:dyDescent="0.15">
      <c r="A57" s="161">
        <v>22</v>
      </c>
      <c r="B57" s="37"/>
      <c r="C57" s="38"/>
      <c r="D57" s="38"/>
      <c r="E57" s="39" t="str">
        <f t="shared" si="8"/>
        <v xml:space="preserve"> </v>
      </c>
      <c r="F57" s="40"/>
      <c r="G57" s="40" t="str">
        <f t="shared" si="7"/>
        <v xml:space="preserve"> </v>
      </c>
      <c r="H57" s="40"/>
      <c r="I57" s="41"/>
    </row>
    <row r="58" spans="1:9" ht="16.5" customHeight="1" x14ac:dyDescent="0.15">
      <c r="A58" s="162"/>
      <c r="B58" s="29"/>
      <c r="C58" s="30"/>
      <c r="D58" s="30"/>
      <c r="E58" s="31" t="str">
        <f t="shared" si="8"/>
        <v xml:space="preserve"> </v>
      </c>
      <c r="F58" s="32"/>
      <c r="G58" s="32" t="str">
        <f t="shared" si="7"/>
        <v xml:space="preserve"> </v>
      </c>
      <c r="H58" s="32"/>
      <c r="I58" s="33"/>
    </row>
    <row r="59" spans="1:9" ht="16.5" customHeight="1" x14ac:dyDescent="0.15">
      <c r="A59" s="161">
        <v>23</v>
      </c>
      <c r="B59" s="10"/>
      <c r="C59" s="34"/>
      <c r="D59" s="34"/>
      <c r="E59" s="5" t="str">
        <f t="shared" si="8"/>
        <v xml:space="preserve"> </v>
      </c>
      <c r="F59" s="35"/>
      <c r="G59" s="35" t="str">
        <f t="shared" si="7"/>
        <v xml:space="preserve"> </v>
      </c>
      <c r="H59" s="35"/>
      <c r="I59" s="36"/>
    </row>
    <row r="60" spans="1:9" ht="16.5" customHeight="1" thickBot="1" x14ac:dyDescent="0.2">
      <c r="A60" s="177"/>
      <c r="B60" s="86"/>
      <c r="C60" s="25"/>
      <c r="D60" s="25"/>
      <c r="E60" s="26" t="str">
        <f t="shared" si="8"/>
        <v xml:space="preserve"> </v>
      </c>
      <c r="F60" s="27"/>
      <c r="G60" s="27" t="str">
        <f t="shared" si="7"/>
        <v xml:space="preserve"> </v>
      </c>
      <c r="H60" s="27"/>
      <c r="I60" s="28"/>
    </row>
    <row r="61" spans="1:9" x14ac:dyDescent="0.15">
      <c r="I61" s="87"/>
    </row>
  </sheetData>
  <mergeCells count="33">
    <mergeCell ref="A55:A56"/>
    <mergeCell ref="A57:A58"/>
    <mergeCell ref="A59:A60"/>
    <mergeCell ref="A45:A46"/>
    <mergeCell ref="A47:A48"/>
    <mergeCell ref="A49:A50"/>
    <mergeCell ref="A51:A52"/>
    <mergeCell ref="A53:A54"/>
    <mergeCell ref="A35:A36"/>
    <mergeCell ref="A37:A38"/>
    <mergeCell ref="A39:A40"/>
    <mergeCell ref="A41:A42"/>
    <mergeCell ref="A43:A44"/>
    <mergeCell ref="A25:A26"/>
    <mergeCell ref="A27:A28"/>
    <mergeCell ref="A29:A30"/>
    <mergeCell ref="A31:A32"/>
    <mergeCell ref="A33:A34"/>
    <mergeCell ref="A1:I2"/>
    <mergeCell ref="A7:C8"/>
    <mergeCell ref="D7:I7"/>
    <mergeCell ref="D8:I8"/>
    <mergeCell ref="B5:D5"/>
    <mergeCell ref="H5:J5"/>
    <mergeCell ref="B3:D3"/>
    <mergeCell ref="F3:H3"/>
    <mergeCell ref="A23:A24"/>
    <mergeCell ref="D9:I9"/>
    <mergeCell ref="A13:A14"/>
    <mergeCell ref="A15:A16"/>
    <mergeCell ref="A17:A18"/>
    <mergeCell ref="A19:A20"/>
    <mergeCell ref="A21:A22"/>
  </mergeCells>
  <phoneticPr fontId="1"/>
  <dataValidations count="3">
    <dataValidation type="list" allowBlank="1" showInputMessage="1" showErrorMessage="1" sqref="F13:F14" xr:uid="{00000000-0002-0000-0100-000002000000}">
      <formula1>"小1,小2,小3,小4,小5,小6,中1,中2,中3"</formula1>
    </dataValidation>
    <dataValidation type="list" allowBlank="1" showInputMessage="1" showErrorMessage="1" sqref="F15:F60" xr:uid="{33253F71-135A-4985-9B89-D1D31E60F556}">
      <formula1>"中1,中2,中3,高1,高2,高3"</formula1>
    </dataValidation>
    <dataValidation type="list" allowBlank="1" showInputMessage="1" showErrorMessage="1" sqref="B13:B60" xr:uid="{360817ED-B25C-420F-8024-474C5571F665}">
      <formula1>"ﾌﾟﾚﾐｱMD,ｱﾄﾞﾊﾞﾝｽMD,ﾙｰｷｰMD"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  <pageSetUpPr fitToPage="1"/>
  </sheetPr>
  <dimension ref="A1:I60"/>
  <sheetViews>
    <sheetView topLeftCell="A7" zoomScaleNormal="100" workbookViewId="0">
      <pane xSplit="1" ySplit="6" topLeftCell="B13" activePane="bottomRight" state="frozen"/>
      <selection activeCell="A7" sqref="A7"/>
      <selection pane="topRight" activeCell="B7" sqref="B7"/>
      <selection pane="bottomLeft" activeCell="A16" sqref="A16"/>
      <selection pane="bottomRight" activeCell="A7" sqref="A7:C8"/>
    </sheetView>
  </sheetViews>
  <sheetFormatPr defaultColWidth="8.875" defaultRowHeight="13.5" x14ac:dyDescent="0.15"/>
  <cols>
    <col min="1" max="2" width="9" style="3"/>
    <col min="3" max="5" width="15.625" style="8" customWidth="1"/>
    <col min="6" max="7" width="7.625" style="3" customWidth="1"/>
    <col min="8" max="8" width="24.625" style="3" customWidth="1"/>
    <col min="9" max="9" width="12.625" style="1" customWidth="1"/>
  </cols>
  <sheetData>
    <row r="1" spans="1:9" ht="2.25" hidden="1" customHeight="1" x14ac:dyDescent="0.15">
      <c r="A1" s="167" t="s">
        <v>14</v>
      </c>
      <c r="B1" s="167"/>
      <c r="C1" s="167"/>
      <c r="D1" s="167"/>
      <c r="E1" s="167"/>
      <c r="F1" s="167"/>
      <c r="G1" s="167"/>
      <c r="H1" s="167"/>
      <c r="I1" s="167"/>
    </row>
    <row r="2" spans="1:9" ht="2.25" hidden="1" customHeight="1" x14ac:dyDescent="0.15">
      <c r="A2" s="167"/>
      <c r="B2" s="167"/>
      <c r="C2" s="167"/>
      <c r="D2" s="167"/>
      <c r="E2" s="167"/>
      <c r="F2" s="167"/>
      <c r="G2" s="167"/>
      <c r="H2" s="167"/>
      <c r="I2" s="167"/>
    </row>
    <row r="3" spans="1:9" ht="13.5" hidden="1" customHeight="1" x14ac:dyDescent="0.15">
      <c r="A3" s="2" t="s">
        <v>4</v>
      </c>
      <c r="B3" s="176" t="str">
        <f>IF('参加者合計（）'!$B$3:$G$3="","",'参加者合計（）'!$B$3:$G$3)</f>
        <v/>
      </c>
      <c r="C3" s="176"/>
      <c r="D3" s="176"/>
      <c r="E3" s="81" t="s">
        <v>92</v>
      </c>
      <c r="F3" s="176" t="str">
        <f>IF('参加者合計（）'!$J$3="","",'参加者合計（）'!$J$3)</f>
        <v/>
      </c>
      <c r="G3" s="176"/>
      <c r="H3" s="176"/>
      <c r="I3" s="176"/>
    </row>
    <row r="4" spans="1:9" ht="12" hidden="1" customHeight="1" x14ac:dyDescent="0.15">
      <c r="C4" s="4"/>
      <c r="D4" s="4"/>
      <c r="E4" s="4"/>
      <c r="F4" s="4"/>
      <c r="G4" s="4"/>
    </row>
    <row r="5" spans="1:9" ht="23.25" hidden="1" customHeight="1" x14ac:dyDescent="0.15">
      <c r="A5" s="9" t="s">
        <v>10</v>
      </c>
      <c r="B5" s="175" t="str">
        <f>IF('参加者合計（）'!$B$6:$D$6="","",'参加者合計（）'!$B$6:$D$6)</f>
        <v/>
      </c>
      <c r="C5" s="175"/>
      <c r="D5" s="175"/>
      <c r="E5" s="9"/>
      <c r="F5" s="2" t="s">
        <v>5</v>
      </c>
      <c r="G5" s="2"/>
      <c r="H5" s="2" t="str">
        <f>IF('参加者合計（）'!$J$6="","",'参加者合計（）'!$J$6)</f>
        <v/>
      </c>
    </row>
    <row r="6" spans="1:9" ht="24" hidden="1" customHeight="1" thickBot="1" x14ac:dyDescent="0.2">
      <c r="A6" s="4"/>
      <c r="B6" s="4"/>
      <c r="C6" s="4"/>
      <c r="D6" s="4"/>
      <c r="E6" s="4"/>
    </row>
    <row r="7" spans="1:9" x14ac:dyDescent="0.15">
      <c r="A7" s="178" t="s">
        <v>28</v>
      </c>
      <c r="B7" s="179"/>
      <c r="C7" s="180"/>
      <c r="D7" s="174" t="s">
        <v>8</v>
      </c>
      <c r="E7" s="174"/>
      <c r="F7" s="174"/>
      <c r="G7" s="174"/>
      <c r="H7" s="174"/>
      <c r="I7" s="174"/>
    </row>
    <row r="8" spans="1:9" ht="14.25" thickBot="1" x14ac:dyDescent="0.2">
      <c r="A8" s="181"/>
      <c r="B8" s="182"/>
      <c r="C8" s="183"/>
      <c r="D8" s="174" t="s">
        <v>38</v>
      </c>
      <c r="E8" s="174"/>
      <c r="F8" s="174"/>
      <c r="G8" s="174"/>
      <c r="H8" s="174"/>
      <c r="I8" s="174"/>
    </row>
    <row r="9" spans="1:9" x14ac:dyDescent="0.15">
      <c r="C9" s="3"/>
      <c r="D9" s="163" t="s">
        <v>18</v>
      </c>
      <c r="E9" s="164"/>
      <c r="F9" s="164"/>
      <c r="G9" s="164"/>
      <c r="H9" s="164"/>
      <c r="I9" s="164"/>
    </row>
    <row r="10" spans="1:9" x14ac:dyDescent="0.15">
      <c r="C10" s="3"/>
    </row>
    <row r="11" spans="1:9" ht="20.100000000000001" customHeight="1" thickBot="1" x14ac:dyDescent="0.2">
      <c r="B11" s="42" t="s">
        <v>21</v>
      </c>
      <c r="C11" s="3"/>
      <c r="F11" s="8"/>
      <c r="G11" s="8"/>
      <c r="H11" s="8"/>
      <c r="I11" s="8"/>
    </row>
    <row r="12" spans="1:9" ht="20.100000000000001" customHeight="1" x14ac:dyDescent="0.15">
      <c r="A12" s="18" t="s">
        <v>6</v>
      </c>
      <c r="B12" s="19" t="s">
        <v>15</v>
      </c>
      <c r="C12" s="20" t="s">
        <v>0</v>
      </c>
      <c r="D12" s="20" t="s">
        <v>1</v>
      </c>
      <c r="E12" s="20" t="s">
        <v>4</v>
      </c>
      <c r="F12" s="21" t="s">
        <v>2</v>
      </c>
      <c r="G12" s="21" t="s">
        <v>92</v>
      </c>
      <c r="H12" s="21" t="s">
        <v>3</v>
      </c>
      <c r="I12" s="22" t="s">
        <v>7</v>
      </c>
    </row>
    <row r="13" spans="1:9" ht="20.100000000000001" customHeight="1" x14ac:dyDescent="0.15">
      <c r="A13" s="165">
        <v>0</v>
      </c>
      <c r="B13" s="11" t="s">
        <v>118</v>
      </c>
      <c r="C13" s="14" t="s">
        <v>97</v>
      </c>
      <c r="D13" s="14" t="s">
        <v>98</v>
      </c>
      <c r="E13" s="6"/>
      <c r="F13" s="16" t="s">
        <v>114</v>
      </c>
      <c r="G13" s="16" t="str">
        <f t="shared" ref="G13:G33" si="0">IF(C13&lt;&gt;"",$F$3," ")</f>
        <v/>
      </c>
      <c r="H13" s="16" t="s">
        <v>90</v>
      </c>
      <c r="I13" s="23"/>
    </row>
    <row r="14" spans="1:9" ht="20.100000000000001" customHeight="1" x14ac:dyDescent="0.15">
      <c r="A14" s="166"/>
      <c r="B14" s="29" t="s">
        <v>118</v>
      </c>
      <c r="C14" s="30" t="s">
        <v>101</v>
      </c>
      <c r="D14" s="30" t="s">
        <v>102</v>
      </c>
      <c r="E14" s="31"/>
      <c r="F14" s="32" t="s">
        <v>115</v>
      </c>
      <c r="G14" s="32" t="str">
        <f t="shared" si="0"/>
        <v/>
      </c>
      <c r="H14" s="32" t="s">
        <v>91</v>
      </c>
      <c r="I14" s="33"/>
    </row>
    <row r="15" spans="1:9" ht="16.5" customHeight="1" x14ac:dyDescent="0.15">
      <c r="A15" s="161">
        <v>1</v>
      </c>
      <c r="B15" s="10"/>
      <c r="C15" s="34"/>
      <c r="D15" s="34"/>
      <c r="E15" s="5" t="str">
        <f t="shared" ref="E15:E22" si="1">IF(C15&lt;&gt;"",$B$3," ")</f>
        <v xml:space="preserve"> </v>
      </c>
      <c r="F15" s="35"/>
      <c r="G15" s="35" t="str">
        <f t="shared" si="0"/>
        <v xml:space="preserve"> </v>
      </c>
      <c r="H15" s="35"/>
      <c r="I15" s="36"/>
    </row>
    <row r="16" spans="1:9" ht="16.5" customHeight="1" x14ac:dyDescent="0.15">
      <c r="A16" s="162"/>
      <c r="B16" s="12"/>
      <c r="C16" s="15"/>
      <c r="D16" s="15"/>
      <c r="E16" s="7" t="str">
        <f t="shared" si="1"/>
        <v xml:space="preserve"> </v>
      </c>
      <c r="F16" s="17"/>
      <c r="G16" s="17" t="str">
        <f t="shared" si="0"/>
        <v xml:space="preserve"> </v>
      </c>
      <c r="H16" s="17"/>
      <c r="I16" s="24"/>
    </row>
    <row r="17" spans="1:9" ht="16.5" customHeight="1" x14ac:dyDescent="0.15">
      <c r="A17" s="166">
        <v>2</v>
      </c>
      <c r="B17" s="37"/>
      <c r="C17" s="38"/>
      <c r="D17" s="38"/>
      <c r="E17" s="39" t="str">
        <f t="shared" si="1"/>
        <v xml:space="preserve"> </v>
      </c>
      <c r="F17" s="40"/>
      <c r="G17" s="40" t="str">
        <f t="shared" si="0"/>
        <v xml:space="preserve"> </v>
      </c>
      <c r="H17" s="40"/>
      <c r="I17" s="41"/>
    </row>
    <row r="18" spans="1:9" ht="16.5" customHeight="1" x14ac:dyDescent="0.15">
      <c r="A18" s="166"/>
      <c r="B18" s="29"/>
      <c r="C18" s="30"/>
      <c r="D18" s="30"/>
      <c r="E18" s="31" t="str">
        <f t="shared" si="1"/>
        <v xml:space="preserve"> </v>
      </c>
      <c r="F18" s="32"/>
      <c r="G18" s="32" t="str">
        <f t="shared" si="0"/>
        <v xml:space="preserve"> </v>
      </c>
      <c r="H18" s="32"/>
      <c r="I18" s="33"/>
    </row>
    <row r="19" spans="1:9" ht="16.5" customHeight="1" x14ac:dyDescent="0.15">
      <c r="A19" s="161">
        <v>3</v>
      </c>
      <c r="B19" s="10"/>
      <c r="C19" s="34"/>
      <c r="D19" s="34"/>
      <c r="E19" s="5" t="str">
        <f t="shared" si="1"/>
        <v xml:space="preserve"> </v>
      </c>
      <c r="F19" s="35"/>
      <c r="G19" s="35" t="str">
        <f t="shared" si="0"/>
        <v xml:space="preserve"> </v>
      </c>
      <c r="H19" s="35"/>
      <c r="I19" s="36"/>
    </row>
    <row r="20" spans="1:9" ht="16.5" customHeight="1" x14ac:dyDescent="0.15">
      <c r="A20" s="162"/>
      <c r="B20" s="12"/>
      <c r="C20" s="15"/>
      <c r="D20" s="15"/>
      <c r="E20" s="7" t="str">
        <f t="shared" si="1"/>
        <v xml:space="preserve"> </v>
      </c>
      <c r="F20" s="17"/>
      <c r="G20" s="17" t="str">
        <f t="shared" si="0"/>
        <v xml:space="preserve"> </v>
      </c>
      <c r="H20" s="17"/>
      <c r="I20" s="24"/>
    </row>
    <row r="21" spans="1:9" ht="16.5" customHeight="1" x14ac:dyDescent="0.15">
      <c r="A21" s="166">
        <v>4</v>
      </c>
      <c r="B21" s="67"/>
      <c r="C21" s="34"/>
      <c r="D21" s="34"/>
      <c r="E21" s="5" t="str">
        <f t="shared" si="1"/>
        <v xml:space="preserve"> </v>
      </c>
      <c r="F21" s="35"/>
      <c r="G21" s="35" t="str">
        <f t="shared" si="0"/>
        <v xml:space="preserve"> </v>
      </c>
      <c r="H21" s="35"/>
      <c r="I21" s="36"/>
    </row>
    <row r="22" spans="1:9" ht="16.5" customHeight="1" x14ac:dyDescent="0.15">
      <c r="A22" s="166"/>
      <c r="B22" s="66"/>
      <c r="C22" s="15"/>
      <c r="D22" s="15"/>
      <c r="E22" s="7" t="str">
        <f t="shared" si="1"/>
        <v xml:space="preserve"> </v>
      </c>
      <c r="F22" s="17"/>
      <c r="G22" s="17" t="str">
        <f t="shared" si="0"/>
        <v xml:space="preserve"> </v>
      </c>
      <c r="H22" s="17"/>
      <c r="I22" s="24"/>
    </row>
    <row r="23" spans="1:9" ht="16.5" customHeight="1" x14ac:dyDescent="0.15">
      <c r="A23" s="161">
        <v>5</v>
      </c>
      <c r="B23" s="37"/>
      <c r="C23" s="38"/>
      <c r="D23" s="38"/>
      <c r="E23" s="39" t="str">
        <f t="shared" ref="E23:E24" si="2">IF(C23&lt;&gt;"",$B$3," ")</f>
        <v xml:space="preserve"> </v>
      </c>
      <c r="F23" s="40"/>
      <c r="G23" s="40" t="str">
        <f t="shared" si="0"/>
        <v xml:space="preserve"> </v>
      </c>
      <c r="H23" s="40"/>
      <c r="I23" s="41"/>
    </row>
    <row r="24" spans="1:9" ht="16.5" customHeight="1" x14ac:dyDescent="0.15">
      <c r="A24" s="162"/>
      <c r="B24" s="66"/>
      <c r="C24" s="15"/>
      <c r="D24" s="15"/>
      <c r="E24" s="7" t="str">
        <f t="shared" si="2"/>
        <v xml:space="preserve"> </v>
      </c>
      <c r="F24" s="17"/>
      <c r="G24" s="17" t="str">
        <f t="shared" si="0"/>
        <v xml:space="preserve"> </v>
      </c>
      <c r="H24" s="17"/>
      <c r="I24" s="24"/>
    </row>
    <row r="25" spans="1:9" ht="16.5" customHeight="1" x14ac:dyDescent="0.15">
      <c r="A25" s="166">
        <v>6</v>
      </c>
      <c r="B25" s="37"/>
      <c r="C25" s="38"/>
      <c r="D25" s="38"/>
      <c r="E25" s="39" t="str">
        <f t="shared" ref="E25:E34" si="3">IF(C25&lt;&gt;"",$B$3," ")</f>
        <v xml:space="preserve"> </v>
      </c>
      <c r="F25" s="40"/>
      <c r="G25" s="40" t="str">
        <f t="shared" si="0"/>
        <v xml:space="preserve"> </v>
      </c>
      <c r="H25" s="40"/>
      <c r="I25" s="41"/>
    </row>
    <row r="26" spans="1:9" ht="16.5" customHeight="1" x14ac:dyDescent="0.15">
      <c r="A26" s="166"/>
      <c r="B26" s="66"/>
      <c r="C26" s="30"/>
      <c r="D26" s="30"/>
      <c r="E26" s="31" t="str">
        <f t="shared" si="3"/>
        <v xml:space="preserve"> </v>
      </c>
      <c r="F26" s="32"/>
      <c r="G26" s="32" t="str">
        <f t="shared" si="0"/>
        <v xml:space="preserve"> </v>
      </c>
      <c r="H26" s="32"/>
      <c r="I26" s="33"/>
    </row>
    <row r="27" spans="1:9" ht="16.5" customHeight="1" x14ac:dyDescent="0.15">
      <c r="A27" s="161">
        <v>7</v>
      </c>
      <c r="B27" s="37"/>
      <c r="C27" s="34"/>
      <c r="D27" s="34"/>
      <c r="E27" s="5" t="str">
        <f t="shared" si="3"/>
        <v xml:space="preserve"> </v>
      </c>
      <c r="F27" s="35"/>
      <c r="G27" s="35" t="str">
        <f t="shared" si="0"/>
        <v xml:space="preserve"> </v>
      </c>
      <c r="H27" s="35"/>
      <c r="I27" s="36"/>
    </row>
    <row r="28" spans="1:9" ht="16.5" customHeight="1" x14ac:dyDescent="0.15">
      <c r="A28" s="162"/>
      <c r="B28" s="66"/>
      <c r="C28" s="15"/>
      <c r="D28" s="15"/>
      <c r="E28" s="7" t="str">
        <f t="shared" si="3"/>
        <v xml:space="preserve"> </v>
      </c>
      <c r="F28" s="17"/>
      <c r="G28" s="17" t="str">
        <f t="shared" si="0"/>
        <v xml:space="preserve"> </v>
      </c>
      <c r="H28" s="17"/>
      <c r="I28" s="24"/>
    </row>
    <row r="29" spans="1:9" ht="16.5" customHeight="1" x14ac:dyDescent="0.15">
      <c r="A29" s="166">
        <v>8</v>
      </c>
      <c r="B29" s="37"/>
      <c r="C29" s="38"/>
      <c r="D29" s="38"/>
      <c r="E29" s="39" t="str">
        <f t="shared" si="3"/>
        <v xml:space="preserve"> </v>
      </c>
      <c r="F29" s="40"/>
      <c r="G29" s="40" t="str">
        <f t="shared" si="0"/>
        <v xml:space="preserve"> </v>
      </c>
      <c r="H29" s="40"/>
      <c r="I29" s="41"/>
    </row>
    <row r="30" spans="1:9" ht="16.5" customHeight="1" x14ac:dyDescent="0.15">
      <c r="A30" s="166"/>
      <c r="B30" s="66"/>
      <c r="C30" s="30"/>
      <c r="D30" s="30"/>
      <c r="E30" s="31" t="str">
        <f t="shared" si="3"/>
        <v xml:space="preserve"> </v>
      </c>
      <c r="F30" s="32"/>
      <c r="G30" s="32" t="str">
        <f t="shared" si="0"/>
        <v xml:space="preserve"> </v>
      </c>
      <c r="H30" s="32"/>
      <c r="I30" s="33"/>
    </row>
    <row r="31" spans="1:9" ht="16.5" customHeight="1" x14ac:dyDescent="0.15">
      <c r="A31" s="161">
        <v>9</v>
      </c>
      <c r="B31" s="37"/>
      <c r="C31" s="34"/>
      <c r="D31" s="34"/>
      <c r="E31" s="5" t="str">
        <f t="shared" si="3"/>
        <v xml:space="preserve"> </v>
      </c>
      <c r="F31" s="35"/>
      <c r="G31" s="35" t="str">
        <f t="shared" si="0"/>
        <v xml:space="preserve"> </v>
      </c>
      <c r="H31" s="35"/>
      <c r="I31" s="36"/>
    </row>
    <row r="32" spans="1:9" ht="16.5" customHeight="1" x14ac:dyDescent="0.15">
      <c r="A32" s="162"/>
      <c r="B32" s="66"/>
      <c r="C32" s="15"/>
      <c r="D32" s="15"/>
      <c r="E32" s="7" t="str">
        <f t="shared" si="3"/>
        <v xml:space="preserve"> </v>
      </c>
      <c r="F32" s="17"/>
      <c r="G32" s="17" t="str">
        <f t="shared" si="0"/>
        <v xml:space="preserve"> </v>
      </c>
      <c r="H32" s="17"/>
      <c r="I32" s="24"/>
    </row>
    <row r="33" spans="1:9" ht="16.5" customHeight="1" x14ac:dyDescent="0.15">
      <c r="A33" s="166">
        <v>10</v>
      </c>
      <c r="B33" s="37"/>
      <c r="C33" s="38"/>
      <c r="D33" s="38"/>
      <c r="E33" s="39" t="str">
        <f t="shared" si="3"/>
        <v xml:space="preserve"> </v>
      </c>
      <c r="F33" s="40"/>
      <c r="G33" s="40" t="str">
        <f t="shared" si="0"/>
        <v xml:space="preserve"> </v>
      </c>
      <c r="H33" s="40"/>
      <c r="I33" s="41"/>
    </row>
    <row r="34" spans="1:9" ht="16.5" customHeight="1" thickBot="1" x14ac:dyDescent="0.2">
      <c r="A34" s="177"/>
      <c r="B34" s="76"/>
      <c r="C34" s="25"/>
      <c r="D34" s="25"/>
      <c r="E34" s="26" t="str">
        <f t="shared" si="3"/>
        <v xml:space="preserve"> </v>
      </c>
      <c r="F34" s="27"/>
      <c r="G34" s="27"/>
      <c r="H34" s="27"/>
      <c r="I34" s="28"/>
    </row>
    <row r="35" spans="1:9" ht="16.5" customHeight="1" x14ac:dyDescent="0.15">
      <c r="A35" s="161">
        <v>11</v>
      </c>
      <c r="B35" s="67"/>
      <c r="C35" s="34"/>
      <c r="D35" s="34"/>
      <c r="E35" s="5" t="str">
        <f>IF(C35&lt;&gt;"",$B$3," ")</f>
        <v xml:space="preserve"> </v>
      </c>
      <c r="F35" s="35"/>
      <c r="G35" s="35" t="str">
        <f t="shared" ref="G35:G60" si="4">IF(C35&lt;&gt;"",$F$3," ")</f>
        <v xml:space="preserve"> </v>
      </c>
      <c r="H35" s="35"/>
      <c r="I35" s="36"/>
    </row>
    <row r="36" spans="1:9" ht="16.5" customHeight="1" x14ac:dyDescent="0.15">
      <c r="A36" s="162"/>
      <c r="B36" s="66"/>
      <c r="C36" s="15"/>
      <c r="D36" s="15"/>
      <c r="E36" s="7" t="str">
        <f t="shared" ref="E36:E52" si="5">IF(C36&lt;&gt;"",$B$3," ")</f>
        <v xml:space="preserve"> </v>
      </c>
      <c r="F36" s="17"/>
      <c r="G36" s="17" t="str">
        <f t="shared" si="4"/>
        <v xml:space="preserve"> </v>
      </c>
      <c r="H36" s="17"/>
      <c r="I36" s="24"/>
    </row>
    <row r="37" spans="1:9" ht="16.5" customHeight="1" x14ac:dyDescent="0.15">
      <c r="A37" s="161">
        <v>12</v>
      </c>
      <c r="B37" s="67"/>
      <c r="C37" s="38"/>
      <c r="D37" s="38"/>
      <c r="E37" s="39" t="str">
        <f t="shared" si="5"/>
        <v xml:space="preserve"> </v>
      </c>
      <c r="F37" s="40"/>
      <c r="G37" s="40" t="str">
        <f t="shared" si="4"/>
        <v xml:space="preserve"> </v>
      </c>
      <c r="H37" s="40"/>
      <c r="I37" s="41"/>
    </row>
    <row r="38" spans="1:9" ht="16.5" customHeight="1" x14ac:dyDescent="0.15">
      <c r="A38" s="166"/>
      <c r="B38" s="66"/>
      <c r="C38" s="30"/>
      <c r="D38" s="30"/>
      <c r="E38" s="31" t="str">
        <f t="shared" si="5"/>
        <v xml:space="preserve"> </v>
      </c>
      <c r="F38" s="32"/>
      <c r="G38" s="32" t="str">
        <f t="shared" si="4"/>
        <v xml:space="preserve"> </v>
      </c>
      <c r="H38" s="32"/>
      <c r="I38" s="33"/>
    </row>
    <row r="39" spans="1:9" ht="16.5" customHeight="1" x14ac:dyDescent="0.15">
      <c r="A39" s="161">
        <v>13</v>
      </c>
      <c r="B39" s="67"/>
      <c r="C39" s="34"/>
      <c r="D39" s="34"/>
      <c r="E39" s="5" t="str">
        <f t="shared" si="5"/>
        <v xml:space="preserve"> </v>
      </c>
      <c r="F39" s="35"/>
      <c r="G39" s="35" t="str">
        <f t="shared" si="4"/>
        <v xml:space="preserve"> </v>
      </c>
      <c r="H39" s="35"/>
      <c r="I39" s="36"/>
    </row>
    <row r="40" spans="1:9" ht="16.5" customHeight="1" x14ac:dyDescent="0.15">
      <c r="A40" s="166"/>
      <c r="B40" s="66"/>
      <c r="C40" s="15"/>
      <c r="D40" s="15"/>
      <c r="E40" s="7" t="str">
        <f t="shared" si="5"/>
        <v xml:space="preserve"> </v>
      </c>
      <c r="F40" s="17"/>
      <c r="G40" s="17" t="str">
        <f t="shared" si="4"/>
        <v xml:space="preserve"> </v>
      </c>
      <c r="H40" s="17"/>
      <c r="I40" s="24"/>
    </row>
    <row r="41" spans="1:9" ht="16.5" customHeight="1" x14ac:dyDescent="0.15">
      <c r="A41" s="161">
        <v>14</v>
      </c>
      <c r="B41" s="67"/>
      <c r="C41" s="38"/>
      <c r="D41" s="38"/>
      <c r="E41" s="39" t="str">
        <f t="shared" si="5"/>
        <v xml:space="preserve"> </v>
      </c>
      <c r="F41" s="40"/>
      <c r="G41" s="40" t="str">
        <f t="shared" si="4"/>
        <v xml:space="preserve"> </v>
      </c>
      <c r="H41" s="40"/>
      <c r="I41" s="41"/>
    </row>
    <row r="42" spans="1:9" ht="16.5" customHeight="1" x14ac:dyDescent="0.15">
      <c r="A42" s="166"/>
      <c r="B42" s="66"/>
      <c r="C42" s="15"/>
      <c r="D42" s="15"/>
      <c r="E42" s="7" t="str">
        <f>IF(C42&lt;&gt;"",$B$3," ")</f>
        <v xml:space="preserve"> </v>
      </c>
      <c r="F42" s="17"/>
      <c r="G42" s="17" t="str">
        <f t="shared" si="4"/>
        <v xml:space="preserve"> </v>
      </c>
      <c r="H42" s="17"/>
      <c r="I42" s="24"/>
    </row>
    <row r="43" spans="1:9" ht="16.5" customHeight="1" x14ac:dyDescent="0.15">
      <c r="A43" s="161">
        <v>15</v>
      </c>
      <c r="B43" s="67"/>
      <c r="C43" s="38"/>
      <c r="D43" s="38"/>
      <c r="E43" s="39" t="str">
        <f t="shared" si="5"/>
        <v xml:space="preserve"> </v>
      </c>
      <c r="F43" s="40"/>
      <c r="G43" s="40" t="str">
        <f t="shared" si="4"/>
        <v xml:space="preserve"> </v>
      </c>
      <c r="H43" s="40"/>
      <c r="I43" s="41"/>
    </row>
    <row r="44" spans="1:9" ht="16.5" customHeight="1" x14ac:dyDescent="0.15">
      <c r="A44" s="162"/>
      <c r="B44" s="66"/>
      <c r="C44" s="15"/>
      <c r="D44" s="15"/>
      <c r="E44" s="7" t="str">
        <f t="shared" si="5"/>
        <v xml:space="preserve"> </v>
      </c>
      <c r="F44" s="17"/>
      <c r="G44" s="17" t="str">
        <f t="shared" si="4"/>
        <v xml:space="preserve"> </v>
      </c>
      <c r="H44" s="17"/>
      <c r="I44" s="24"/>
    </row>
    <row r="45" spans="1:9" ht="16.5" customHeight="1" x14ac:dyDescent="0.15">
      <c r="A45" s="166">
        <v>16</v>
      </c>
      <c r="B45" s="67"/>
      <c r="C45" s="38"/>
      <c r="D45" s="38"/>
      <c r="E45" s="39" t="str">
        <f t="shared" si="5"/>
        <v xml:space="preserve"> </v>
      </c>
      <c r="F45" s="40"/>
      <c r="G45" s="40" t="str">
        <f t="shared" si="4"/>
        <v xml:space="preserve"> </v>
      </c>
      <c r="H45" s="40"/>
      <c r="I45" s="41"/>
    </row>
    <row r="46" spans="1:9" ht="16.5" customHeight="1" x14ac:dyDescent="0.15">
      <c r="A46" s="166"/>
      <c r="B46" s="66"/>
      <c r="C46" s="30"/>
      <c r="D46" s="30"/>
      <c r="E46" s="31" t="str">
        <f t="shared" si="5"/>
        <v xml:space="preserve"> </v>
      </c>
      <c r="F46" s="32"/>
      <c r="G46" s="32" t="str">
        <f t="shared" si="4"/>
        <v xml:space="preserve"> </v>
      </c>
      <c r="H46" s="32"/>
      <c r="I46" s="33"/>
    </row>
    <row r="47" spans="1:9" ht="16.5" customHeight="1" x14ac:dyDescent="0.15">
      <c r="A47" s="161">
        <v>17</v>
      </c>
      <c r="B47" s="67"/>
      <c r="C47" s="34"/>
      <c r="D47" s="34"/>
      <c r="E47" s="5" t="str">
        <f t="shared" si="5"/>
        <v xml:space="preserve"> </v>
      </c>
      <c r="F47" s="35"/>
      <c r="G47" s="35" t="str">
        <f t="shared" si="4"/>
        <v xml:space="preserve"> </v>
      </c>
      <c r="H47" s="35"/>
      <c r="I47" s="36"/>
    </row>
    <row r="48" spans="1:9" ht="16.5" customHeight="1" x14ac:dyDescent="0.15">
      <c r="A48" s="166"/>
      <c r="B48" s="66"/>
      <c r="C48" s="15"/>
      <c r="D48" s="15"/>
      <c r="E48" s="7" t="str">
        <f t="shared" si="5"/>
        <v xml:space="preserve"> </v>
      </c>
      <c r="F48" s="17"/>
      <c r="G48" s="17" t="str">
        <f t="shared" si="4"/>
        <v xml:space="preserve"> </v>
      </c>
      <c r="H48" s="17"/>
      <c r="I48" s="24"/>
    </row>
    <row r="49" spans="1:9" ht="16.5" customHeight="1" x14ac:dyDescent="0.15">
      <c r="A49" s="161">
        <v>18</v>
      </c>
      <c r="B49" s="67"/>
      <c r="C49" s="38"/>
      <c r="D49" s="38"/>
      <c r="E49" s="39" t="str">
        <f t="shared" si="5"/>
        <v xml:space="preserve"> </v>
      </c>
      <c r="F49" s="40"/>
      <c r="G49" s="40" t="str">
        <f t="shared" si="4"/>
        <v xml:space="preserve"> </v>
      </c>
      <c r="H49" s="40"/>
      <c r="I49" s="41"/>
    </row>
    <row r="50" spans="1:9" ht="16.5" customHeight="1" x14ac:dyDescent="0.15">
      <c r="A50" s="166"/>
      <c r="B50" s="66"/>
      <c r="C50" s="30"/>
      <c r="D50" s="30"/>
      <c r="E50" s="31" t="str">
        <f t="shared" si="5"/>
        <v xml:space="preserve"> </v>
      </c>
      <c r="F50" s="32"/>
      <c r="G50" s="32" t="str">
        <f t="shared" si="4"/>
        <v xml:space="preserve"> </v>
      </c>
      <c r="H50" s="32"/>
      <c r="I50" s="33"/>
    </row>
    <row r="51" spans="1:9" ht="16.5" customHeight="1" x14ac:dyDescent="0.15">
      <c r="A51" s="161">
        <v>19</v>
      </c>
      <c r="B51" s="67"/>
      <c r="C51" s="34"/>
      <c r="D51" s="34"/>
      <c r="E51" s="5" t="str">
        <f t="shared" si="5"/>
        <v xml:space="preserve"> </v>
      </c>
      <c r="F51" s="35"/>
      <c r="G51" s="35" t="str">
        <f t="shared" si="4"/>
        <v xml:space="preserve"> </v>
      </c>
      <c r="H51" s="35"/>
      <c r="I51" s="36"/>
    </row>
    <row r="52" spans="1:9" ht="16.5" customHeight="1" x14ac:dyDescent="0.15">
      <c r="A52" s="162"/>
      <c r="B52" s="66"/>
      <c r="C52" s="15"/>
      <c r="D52" s="15"/>
      <c r="E52" s="7" t="str">
        <f t="shared" si="5"/>
        <v xml:space="preserve"> </v>
      </c>
      <c r="F52" s="17"/>
      <c r="G52" s="17" t="str">
        <f t="shared" si="4"/>
        <v xml:space="preserve"> </v>
      </c>
      <c r="H52" s="17"/>
      <c r="I52" s="24"/>
    </row>
    <row r="53" spans="1:9" ht="16.5" customHeight="1" x14ac:dyDescent="0.15">
      <c r="A53" s="161">
        <v>20</v>
      </c>
      <c r="B53" s="67"/>
      <c r="C53" s="38"/>
      <c r="D53" s="38"/>
      <c r="E53" s="39" t="str">
        <f t="shared" ref="E53:E54" si="6">IF(C53&lt;&gt;"",$B$3," ")</f>
        <v xml:space="preserve"> </v>
      </c>
      <c r="F53" s="40"/>
      <c r="G53" s="40" t="str">
        <f t="shared" si="4"/>
        <v xml:space="preserve"> </v>
      </c>
      <c r="H53" s="40"/>
      <c r="I53" s="41"/>
    </row>
    <row r="54" spans="1:9" ht="16.5" customHeight="1" thickBot="1" x14ac:dyDescent="0.2">
      <c r="A54" s="177"/>
      <c r="B54" s="76"/>
      <c r="C54" s="25"/>
      <c r="D54" s="25"/>
      <c r="E54" s="26" t="str">
        <f t="shared" si="6"/>
        <v xml:space="preserve"> </v>
      </c>
      <c r="F54" s="27"/>
      <c r="G54" s="27" t="str">
        <f t="shared" si="4"/>
        <v xml:space="preserve"> </v>
      </c>
      <c r="H54" s="27"/>
      <c r="I54" s="28"/>
    </row>
    <row r="55" spans="1:9" ht="16.5" customHeight="1" x14ac:dyDescent="0.15">
      <c r="A55" s="166">
        <v>21</v>
      </c>
      <c r="B55" s="94"/>
      <c r="C55" s="34"/>
      <c r="D55" s="34"/>
      <c r="E55" s="5" t="str">
        <f>IF(C55&lt;&gt;"",$B$3," ")</f>
        <v xml:space="preserve"> </v>
      </c>
      <c r="F55" s="35"/>
      <c r="G55" s="35" t="str">
        <f t="shared" si="4"/>
        <v xml:space="preserve"> </v>
      </c>
      <c r="H55" s="35"/>
      <c r="I55" s="36"/>
    </row>
    <row r="56" spans="1:9" ht="16.5" customHeight="1" x14ac:dyDescent="0.15">
      <c r="A56" s="162"/>
      <c r="B56" s="66"/>
      <c r="C56" s="15"/>
      <c r="D56" s="15"/>
      <c r="E56" s="7" t="str">
        <f t="shared" ref="E56:E60" si="7">IF(C56&lt;&gt;"",$B$3," ")</f>
        <v xml:space="preserve"> </v>
      </c>
      <c r="F56" s="17"/>
      <c r="G56" s="17" t="str">
        <f t="shared" si="4"/>
        <v xml:space="preserve"> </v>
      </c>
      <c r="H56" s="17"/>
      <c r="I56" s="24"/>
    </row>
    <row r="57" spans="1:9" ht="16.5" customHeight="1" x14ac:dyDescent="0.15">
      <c r="A57" s="161">
        <v>22</v>
      </c>
      <c r="B57" s="67"/>
      <c r="C57" s="38"/>
      <c r="D57" s="38"/>
      <c r="E57" s="39" t="str">
        <f t="shared" si="7"/>
        <v xml:space="preserve"> </v>
      </c>
      <c r="F57" s="40"/>
      <c r="G57" s="40" t="str">
        <f t="shared" si="4"/>
        <v xml:space="preserve"> </v>
      </c>
      <c r="H57" s="40"/>
      <c r="I57" s="41"/>
    </row>
    <row r="58" spans="1:9" ht="16.5" customHeight="1" x14ac:dyDescent="0.15">
      <c r="A58" s="162"/>
      <c r="B58" s="66"/>
      <c r="C58" s="30"/>
      <c r="D58" s="30"/>
      <c r="E58" s="31" t="str">
        <f t="shared" si="7"/>
        <v xml:space="preserve"> </v>
      </c>
      <c r="F58" s="32"/>
      <c r="G58" s="32" t="str">
        <f t="shared" si="4"/>
        <v xml:space="preserve"> </v>
      </c>
      <c r="H58" s="32"/>
      <c r="I58" s="33"/>
    </row>
    <row r="59" spans="1:9" ht="16.5" customHeight="1" x14ac:dyDescent="0.15">
      <c r="A59" s="161">
        <v>23</v>
      </c>
      <c r="B59" s="67"/>
      <c r="C59" s="34"/>
      <c r="D59" s="34"/>
      <c r="E59" s="5" t="str">
        <f t="shared" si="7"/>
        <v xml:space="preserve"> </v>
      </c>
      <c r="F59" s="35"/>
      <c r="G59" s="35" t="str">
        <f t="shared" si="4"/>
        <v xml:space="preserve"> </v>
      </c>
      <c r="H59" s="35"/>
      <c r="I59" s="36"/>
    </row>
    <row r="60" spans="1:9" ht="16.5" customHeight="1" thickBot="1" x14ac:dyDescent="0.2">
      <c r="A60" s="177"/>
      <c r="B60" s="76"/>
      <c r="C60" s="25"/>
      <c r="D60" s="25"/>
      <c r="E60" s="26" t="str">
        <f t="shared" si="7"/>
        <v xml:space="preserve"> </v>
      </c>
      <c r="F60" s="27"/>
      <c r="G60" s="27" t="str">
        <f t="shared" si="4"/>
        <v xml:space="preserve"> </v>
      </c>
      <c r="H60" s="27"/>
      <c r="I60" s="28"/>
    </row>
  </sheetData>
  <mergeCells count="32">
    <mergeCell ref="A55:A56"/>
    <mergeCell ref="A57:A58"/>
    <mergeCell ref="A59:A60"/>
    <mergeCell ref="A45:A46"/>
    <mergeCell ref="A47:A48"/>
    <mergeCell ref="A49:A50"/>
    <mergeCell ref="A51:A52"/>
    <mergeCell ref="A53:A54"/>
    <mergeCell ref="A35:A36"/>
    <mergeCell ref="A37:A38"/>
    <mergeCell ref="A39:A40"/>
    <mergeCell ref="A41:A42"/>
    <mergeCell ref="A43:A44"/>
    <mergeCell ref="A21:A22"/>
    <mergeCell ref="A23:A24"/>
    <mergeCell ref="D9:I9"/>
    <mergeCell ref="A13:A14"/>
    <mergeCell ref="A15:A16"/>
    <mergeCell ref="A17:A18"/>
    <mergeCell ref="A19:A20"/>
    <mergeCell ref="B5:D5"/>
    <mergeCell ref="A1:I2"/>
    <mergeCell ref="A7:C8"/>
    <mergeCell ref="D7:I7"/>
    <mergeCell ref="D8:I8"/>
    <mergeCell ref="B3:D3"/>
    <mergeCell ref="F3:I3"/>
    <mergeCell ref="A25:A26"/>
    <mergeCell ref="A27:A28"/>
    <mergeCell ref="A29:A30"/>
    <mergeCell ref="A31:A32"/>
    <mergeCell ref="A33:A34"/>
  </mergeCells>
  <phoneticPr fontId="1"/>
  <dataValidations count="2">
    <dataValidation type="list" allowBlank="1" showInputMessage="1" showErrorMessage="1" sqref="F13:F60" xr:uid="{2A6FE55B-CC70-4089-AD72-6989912FDCFE}">
      <formula1>"中1,中2,中3,高1,高2,高3"</formula1>
    </dataValidation>
    <dataValidation type="list" allowBlank="1" showInputMessage="1" showErrorMessage="1" sqref="B13:B60" xr:uid="{A95CF46E-2F4A-4AFF-9D09-65020C79613D}">
      <formula1>"ﾌﾟﾚﾐｱWD,ｱﾄﾞﾊﾞﾝｽWD,ﾙｰｷｰWD"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  <pageSetUpPr fitToPage="1"/>
  </sheetPr>
  <dimension ref="A1:M36"/>
  <sheetViews>
    <sheetView topLeftCell="A6" zoomScaleNormal="100" workbookViewId="0">
      <pane ySplit="7" topLeftCell="A13" activePane="bottomLeft" state="frozen"/>
      <selection activeCell="A6" sqref="A6"/>
      <selection pane="bottomLeft" activeCell="A7" sqref="A7:C8"/>
    </sheetView>
  </sheetViews>
  <sheetFormatPr defaultColWidth="8.875" defaultRowHeight="13.5" x14ac:dyDescent="0.15"/>
  <cols>
    <col min="1" max="2" width="9" style="3"/>
    <col min="3" max="5" width="15.625" style="8" customWidth="1"/>
    <col min="6" max="7" width="7.625" style="3" customWidth="1"/>
    <col min="8" max="8" width="24.625" style="3" customWidth="1"/>
    <col min="9" max="9" width="12.625" style="1" customWidth="1"/>
  </cols>
  <sheetData>
    <row r="1" spans="1:13" hidden="1" x14ac:dyDescent="0.15">
      <c r="A1" s="167" t="s">
        <v>14</v>
      </c>
      <c r="B1" s="167"/>
      <c r="C1" s="167"/>
      <c r="D1" s="167"/>
      <c r="E1" s="167"/>
      <c r="F1" s="167"/>
      <c r="G1" s="167"/>
      <c r="H1" s="167"/>
      <c r="I1" s="167"/>
    </row>
    <row r="2" spans="1:13" hidden="1" x14ac:dyDescent="0.15">
      <c r="A2" s="167"/>
      <c r="B2" s="167"/>
      <c r="C2" s="167"/>
      <c r="D2" s="167"/>
      <c r="E2" s="167"/>
      <c r="F2" s="167"/>
      <c r="G2" s="167"/>
      <c r="H2" s="167"/>
      <c r="I2" s="167"/>
    </row>
    <row r="3" spans="1:13" ht="13.5" hidden="1" customHeight="1" x14ac:dyDescent="0.15">
      <c r="A3" s="2" t="s">
        <v>4</v>
      </c>
      <c r="B3" s="176" t="str">
        <f>IF('参加者合計（）'!$B$3:$G$3="","",'参加者合計（）'!$B$3:$G$3)</f>
        <v/>
      </c>
      <c r="C3" s="176"/>
      <c r="D3" s="176"/>
      <c r="E3" s="81" t="s">
        <v>92</v>
      </c>
      <c r="F3" s="176" t="str">
        <f>IF('参加者合計（）'!$J$3="","",'参加者合計（）'!$J$3)</f>
        <v/>
      </c>
      <c r="G3" s="176"/>
      <c r="H3" s="176"/>
      <c r="I3" s="176"/>
    </row>
    <row r="4" spans="1:13" ht="12" hidden="1" customHeight="1" x14ac:dyDescent="0.15">
      <c r="C4" s="4"/>
      <c r="D4" s="4"/>
      <c r="E4" s="4"/>
      <c r="F4" s="4"/>
      <c r="G4" s="4"/>
    </row>
    <row r="5" spans="1:13" ht="23.25" hidden="1" customHeight="1" x14ac:dyDescent="0.15">
      <c r="A5" s="9" t="s">
        <v>10</v>
      </c>
      <c r="B5" s="175" t="str">
        <f>IF('参加者合計（）'!$B$6:$D$6="","",'参加者合計（）'!$B$6:$D$6)</f>
        <v/>
      </c>
      <c r="C5" s="175"/>
      <c r="D5" s="175"/>
      <c r="E5" s="9"/>
      <c r="F5" s="2" t="s">
        <v>5</v>
      </c>
      <c r="G5" s="2"/>
      <c r="H5" s="175" t="str">
        <f>IF('参加者合計（）'!$J$6="","",'参加者合計（）'!$J$6)</f>
        <v/>
      </c>
      <c r="I5" s="175"/>
      <c r="J5" s="175"/>
      <c r="K5" s="13"/>
      <c r="M5" s="13"/>
    </row>
    <row r="6" spans="1:13" ht="24" customHeight="1" thickBot="1" x14ac:dyDescent="0.2">
      <c r="A6" s="4"/>
      <c r="B6" s="4"/>
      <c r="C6" s="4"/>
      <c r="D6" s="4"/>
      <c r="E6" s="4"/>
    </row>
    <row r="7" spans="1:13" x14ac:dyDescent="0.15">
      <c r="A7" s="184" t="s">
        <v>29</v>
      </c>
      <c r="B7" s="185"/>
      <c r="C7" s="186"/>
      <c r="D7" s="174" t="s">
        <v>8</v>
      </c>
      <c r="E7" s="174"/>
      <c r="F7" s="174"/>
      <c r="G7" s="174"/>
      <c r="H7" s="174"/>
      <c r="I7" s="174"/>
    </row>
    <row r="8" spans="1:13" ht="14.25" thickBot="1" x14ac:dyDescent="0.2">
      <c r="A8" s="187"/>
      <c r="B8" s="188"/>
      <c r="C8" s="189"/>
      <c r="D8" s="174" t="s">
        <v>37</v>
      </c>
      <c r="E8" s="174"/>
      <c r="F8" s="174"/>
      <c r="G8" s="174"/>
      <c r="H8" s="174"/>
      <c r="I8" s="174"/>
    </row>
    <row r="9" spans="1:13" x14ac:dyDescent="0.15">
      <c r="C9" s="3"/>
      <c r="D9" s="163" t="s">
        <v>18</v>
      </c>
      <c r="E9" s="164"/>
      <c r="F9" s="164"/>
      <c r="G9" s="164"/>
      <c r="H9" s="164"/>
      <c r="I9" s="164"/>
    </row>
    <row r="10" spans="1:13" x14ac:dyDescent="0.15">
      <c r="C10" s="3"/>
      <c r="D10" s="4"/>
      <c r="E10" s="4"/>
      <c r="F10" s="4"/>
      <c r="G10" s="4"/>
      <c r="H10" s="4"/>
      <c r="I10" s="4"/>
    </row>
    <row r="11" spans="1:13" ht="19.5" customHeight="1" thickBot="1" x14ac:dyDescent="0.2">
      <c r="B11" s="42" t="s">
        <v>21</v>
      </c>
      <c r="C11" s="3"/>
      <c r="F11" s="8"/>
      <c r="G11" s="8"/>
      <c r="H11" s="8"/>
      <c r="I11" s="8"/>
    </row>
    <row r="12" spans="1:13" ht="20.100000000000001" customHeight="1" x14ac:dyDescent="0.15">
      <c r="A12" s="18" t="s">
        <v>6</v>
      </c>
      <c r="B12" s="19" t="s">
        <v>15</v>
      </c>
      <c r="C12" s="20" t="s">
        <v>0</v>
      </c>
      <c r="D12" s="20" t="s">
        <v>1</v>
      </c>
      <c r="E12" s="20" t="s">
        <v>4</v>
      </c>
      <c r="F12" s="21" t="s">
        <v>2</v>
      </c>
      <c r="G12" s="21" t="s">
        <v>92</v>
      </c>
      <c r="H12" s="21" t="s">
        <v>3</v>
      </c>
      <c r="I12" s="22" t="s">
        <v>7</v>
      </c>
    </row>
    <row r="13" spans="1:13" ht="20.100000000000001" customHeight="1" x14ac:dyDescent="0.15">
      <c r="A13" s="48">
        <v>0</v>
      </c>
      <c r="B13" s="11" t="s">
        <v>116</v>
      </c>
      <c r="C13" s="14" t="s">
        <v>99</v>
      </c>
      <c r="D13" s="14" t="s">
        <v>100</v>
      </c>
      <c r="E13" s="6"/>
      <c r="F13" s="16" t="s">
        <v>113</v>
      </c>
      <c r="G13" s="16" t="str">
        <f t="shared" ref="G13:G23" si="0">IF(C13&lt;&gt;"",$F$3," ")</f>
        <v/>
      </c>
      <c r="H13" s="17" t="s">
        <v>117</v>
      </c>
      <c r="I13" s="23"/>
    </row>
    <row r="14" spans="1:13" ht="20.100000000000001" customHeight="1" x14ac:dyDescent="0.15">
      <c r="A14" s="45">
        <v>1</v>
      </c>
      <c r="B14" s="10"/>
      <c r="C14" s="34"/>
      <c r="D14" s="34"/>
      <c r="E14" s="5"/>
      <c r="F14" s="35"/>
      <c r="G14" s="58" t="str">
        <f t="shared" ref="G14:G15" si="1">IF(C14&lt;&gt;"",$F$3," ")</f>
        <v xml:space="preserve"> </v>
      </c>
      <c r="H14" s="64"/>
      <c r="I14" s="59"/>
    </row>
    <row r="15" spans="1:13" ht="20.100000000000001" customHeight="1" x14ac:dyDescent="0.15">
      <c r="A15" s="45">
        <v>2</v>
      </c>
      <c r="B15" s="55"/>
      <c r="C15" s="56"/>
      <c r="D15" s="56"/>
      <c r="E15" s="57"/>
      <c r="F15" s="58"/>
      <c r="G15" s="58" t="str">
        <f t="shared" si="1"/>
        <v xml:space="preserve"> </v>
      </c>
      <c r="H15" s="64"/>
      <c r="I15" s="36"/>
    </row>
    <row r="16" spans="1:13" ht="20.100000000000001" customHeight="1" x14ac:dyDescent="0.15">
      <c r="A16" s="49">
        <v>3</v>
      </c>
      <c r="B16" s="10"/>
      <c r="C16" s="34"/>
      <c r="D16" s="34"/>
      <c r="E16" s="5" t="str">
        <f t="shared" ref="E16:E18" si="2">IF(C16&lt;&gt;"",$B$3," ")</f>
        <v xml:space="preserve"> </v>
      </c>
      <c r="F16" s="35"/>
      <c r="G16" s="58" t="str">
        <f t="shared" si="0"/>
        <v xml:space="preserve"> </v>
      </c>
      <c r="H16" s="64"/>
      <c r="I16" s="54"/>
    </row>
    <row r="17" spans="1:9" ht="20.100000000000001" customHeight="1" x14ac:dyDescent="0.15">
      <c r="A17" s="46">
        <v>4</v>
      </c>
      <c r="B17" s="10"/>
      <c r="C17" s="34"/>
      <c r="D17" s="34"/>
      <c r="E17" s="5" t="str">
        <f t="shared" si="2"/>
        <v xml:space="preserve"> </v>
      </c>
      <c r="F17" s="35"/>
      <c r="G17" s="58" t="str">
        <f t="shared" si="0"/>
        <v xml:space="preserve"> </v>
      </c>
      <c r="H17" s="64"/>
      <c r="I17" s="54"/>
    </row>
    <row r="18" spans="1:9" ht="20.100000000000001" customHeight="1" x14ac:dyDescent="0.15">
      <c r="A18" s="45">
        <v>5</v>
      </c>
      <c r="B18" s="10"/>
      <c r="C18" s="34"/>
      <c r="D18" s="34"/>
      <c r="E18" s="5" t="str">
        <f t="shared" si="2"/>
        <v xml:space="preserve"> </v>
      </c>
      <c r="F18" s="35"/>
      <c r="G18" s="58" t="str">
        <f t="shared" si="0"/>
        <v xml:space="preserve"> </v>
      </c>
      <c r="H18" s="64"/>
      <c r="I18" s="41"/>
    </row>
    <row r="19" spans="1:9" ht="20.100000000000001" customHeight="1" x14ac:dyDescent="0.15">
      <c r="A19" s="45">
        <v>6</v>
      </c>
      <c r="B19" s="10"/>
      <c r="C19" s="34"/>
      <c r="D19" s="34"/>
      <c r="E19" s="5" t="str">
        <f t="shared" ref="E19:E28" si="3">IF(C19&lt;&gt;"",$B$3," ")</f>
        <v xml:space="preserve"> </v>
      </c>
      <c r="F19" s="35"/>
      <c r="G19" s="58" t="str">
        <f t="shared" si="0"/>
        <v xml:space="preserve"> </v>
      </c>
      <c r="H19" s="64"/>
      <c r="I19" s="36"/>
    </row>
    <row r="20" spans="1:9" ht="20.100000000000001" customHeight="1" x14ac:dyDescent="0.15">
      <c r="A20" s="49">
        <v>7</v>
      </c>
      <c r="B20" s="10"/>
      <c r="C20" s="51"/>
      <c r="D20" s="51"/>
      <c r="E20" s="52" t="str">
        <f t="shared" si="3"/>
        <v xml:space="preserve"> </v>
      </c>
      <c r="F20" s="53"/>
      <c r="G20" s="58" t="str">
        <f t="shared" si="0"/>
        <v xml:space="preserve"> </v>
      </c>
      <c r="H20" s="53"/>
      <c r="I20" s="54"/>
    </row>
    <row r="21" spans="1:9" ht="20.100000000000001" customHeight="1" x14ac:dyDescent="0.15">
      <c r="A21" s="46">
        <v>8</v>
      </c>
      <c r="B21" s="10"/>
      <c r="C21" s="38"/>
      <c r="D21" s="38"/>
      <c r="E21" s="39" t="str">
        <f t="shared" si="3"/>
        <v xml:space="preserve"> </v>
      </c>
      <c r="F21" s="40"/>
      <c r="G21" s="58" t="str">
        <f t="shared" si="0"/>
        <v xml:space="preserve"> </v>
      </c>
      <c r="H21" s="40"/>
      <c r="I21" s="41"/>
    </row>
    <row r="22" spans="1:9" ht="20.100000000000001" customHeight="1" x14ac:dyDescent="0.15">
      <c r="A22" s="49">
        <v>9</v>
      </c>
      <c r="B22" s="10"/>
      <c r="C22" s="51"/>
      <c r="D22" s="51"/>
      <c r="E22" s="52" t="str">
        <f t="shared" si="3"/>
        <v xml:space="preserve"> </v>
      </c>
      <c r="F22" s="53"/>
      <c r="G22" s="53" t="str">
        <f t="shared" si="0"/>
        <v xml:space="preserve"> </v>
      </c>
      <c r="H22" s="53"/>
      <c r="I22" s="54"/>
    </row>
    <row r="23" spans="1:9" ht="20.100000000000001" customHeight="1" thickBot="1" x14ac:dyDescent="0.2">
      <c r="A23" s="47">
        <v>10</v>
      </c>
      <c r="B23" s="77"/>
      <c r="C23" s="60"/>
      <c r="D23" s="60"/>
      <c r="E23" s="61" t="str">
        <f t="shared" si="3"/>
        <v xml:space="preserve"> </v>
      </c>
      <c r="F23" s="62"/>
      <c r="G23" s="62" t="str">
        <f t="shared" si="0"/>
        <v xml:space="preserve"> </v>
      </c>
      <c r="H23" s="62"/>
      <c r="I23" s="63"/>
    </row>
    <row r="24" spans="1:9" ht="19.5" customHeight="1" x14ac:dyDescent="0.15">
      <c r="A24" s="45">
        <v>11</v>
      </c>
      <c r="B24" s="55"/>
      <c r="C24" s="56"/>
      <c r="D24" s="56"/>
      <c r="E24" s="57" t="str">
        <f t="shared" si="3"/>
        <v xml:space="preserve"> </v>
      </c>
      <c r="F24" s="58"/>
      <c r="G24" s="58" t="str">
        <f t="shared" ref="G24:G33" si="4">IF(C24&lt;&gt;"",$F$3," ")</f>
        <v xml:space="preserve"> </v>
      </c>
      <c r="H24" s="58"/>
      <c r="I24" s="59"/>
    </row>
    <row r="25" spans="1:9" ht="19.5" customHeight="1" x14ac:dyDescent="0.15">
      <c r="A25" s="45">
        <v>12</v>
      </c>
      <c r="B25" s="10"/>
      <c r="C25" s="34"/>
      <c r="D25" s="34"/>
      <c r="E25" s="5" t="str">
        <f t="shared" si="3"/>
        <v xml:space="preserve"> </v>
      </c>
      <c r="F25" s="35"/>
      <c r="G25" s="35" t="str">
        <f t="shared" si="4"/>
        <v xml:space="preserve"> </v>
      </c>
      <c r="H25" s="35"/>
      <c r="I25" s="36"/>
    </row>
    <row r="26" spans="1:9" ht="19.5" customHeight="1" x14ac:dyDescent="0.15">
      <c r="A26" s="49">
        <v>13</v>
      </c>
      <c r="B26" s="50"/>
      <c r="C26" s="51"/>
      <c r="D26" s="51"/>
      <c r="E26" s="52" t="str">
        <f t="shared" si="3"/>
        <v xml:space="preserve"> </v>
      </c>
      <c r="F26" s="53"/>
      <c r="G26" s="53" t="str">
        <f t="shared" si="4"/>
        <v xml:space="preserve"> </v>
      </c>
      <c r="H26" s="53"/>
      <c r="I26" s="54"/>
    </row>
    <row r="27" spans="1:9" ht="19.5" customHeight="1" x14ac:dyDescent="0.15">
      <c r="A27" s="46">
        <v>14</v>
      </c>
      <c r="B27" s="37"/>
      <c r="C27" s="51"/>
      <c r="D27" s="51"/>
      <c r="E27" s="52" t="str">
        <f t="shared" si="3"/>
        <v xml:space="preserve"> </v>
      </c>
      <c r="F27" s="40"/>
      <c r="G27" s="82" t="str">
        <f t="shared" si="4"/>
        <v xml:space="preserve"> </v>
      </c>
      <c r="H27" s="53"/>
      <c r="I27" s="54"/>
    </row>
    <row r="28" spans="1:9" ht="19.5" customHeight="1" x14ac:dyDescent="0.15">
      <c r="A28" s="45">
        <v>15</v>
      </c>
      <c r="B28" s="55"/>
      <c r="C28" s="38"/>
      <c r="D28" s="38"/>
      <c r="E28" s="39" t="str">
        <f t="shared" si="3"/>
        <v xml:space="preserve"> </v>
      </c>
      <c r="F28" s="55"/>
      <c r="G28" s="83" t="str">
        <f t="shared" si="4"/>
        <v xml:space="preserve"> </v>
      </c>
      <c r="H28" s="53"/>
      <c r="I28" s="41"/>
    </row>
    <row r="29" spans="1:9" ht="19.5" customHeight="1" x14ac:dyDescent="0.15">
      <c r="A29" s="45">
        <v>16</v>
      </c>
      <c r="B29" s="10"/>
      <c r="C29" s="34"/>
      <c r="D29" s="34"/>
      <c r="E29" s="5" t="str">
        <f t="shared" ref="E29:E36" si="5">IF(C29&lt;&gt;"",$B$3," ")</f>
        <v xml:space="preserve"> </v>
      </c>
      <c r="F29" s="35"/>
      <c r="G29" s="82" t="str">
        <f t="shared" si="4"/>
        <v xml:space="preserve"> </v>
      </c>
      <c r="H29" s="64"/>
      <c r="I29" s="36"/>
    </row>
    <row r="30" spans="1:9" ht="19.5" customHeight="1" x14ac:dyDescent="0.15">
      <c r="A30" s="49">
        <v>17</v>
      </c>
      <c r="B30" s="10"/>
      <c r="C30" s="51"/>
      <c r="D30" s="51"/>
      <c r="E30" s="52" t="str">
        <f t="shared" si="5"/>
        <v xml:space="preserve"> </v>
      </c>
      <c r="F30" s="53"/>
      <c r="G30" s="53" t="str">
        <f t="shared" si="4"/>
        <v xml:space="preserve"> </v>
      </c>
      <c r="H30" s="53"/>
      <c r="I30" s="54"/>
    </row>
    <row r="31" spans="1:9" ht="19.5" customHeight="1" x14ac:dyDescent="0.15">
      <c r="A31" s="46">
        <v>18</v>
      </c>
      <c r="B31" s="10"/>
      <c r="C31" s="38"/>
      <c r="D31" s="38"/>
      <c r="E31" s="39" t="str">
        <f t="shared" si="5"/>
        <v xml:space="preserve"> </v>
      </c>
      <c r="F31" s="40"/>
      <c r="G31" s="40" t="str">
        <f t="shared" si="4"/>
        <v xml:space="preserve"> </v>
      </c>
      <c r="H31" s="40"/>
      <c r="I31" s="41"/>
    </row>
    <row r="32" spans="1:9" ht="19.5" customHeight="1" x14ac:dyDescent="0.15">
      <c r="A32" s="49">
        <v>19</v>
      </c>
      <c r="B32" s="10"/>
      <c r="C32" s="51"/>
      <c r="D32" s="51"/>
      <c r="E32" s="52" t="str">
        <f t="shared" si="5"/>
        <v xml:space="preserve"> </v>
      </c>
      <c r="F32" s="53"/>
      <c r="G32" s="53" t="str">
        <f t="shared" si="4"/>
        <v xml:space="preserve"> </v>
      </c>
      <c r="H32" s="53"/>
      <c r="I32" s="54"/>
    </row>
    <row r="33" spans="1:9" ht="19.5" customHeight="1" thickBot="1" x14ac:dyDescent="0.2">
      <c r="A33" s="47">
        <v>20</v>
      </c>
      <c r="B33" s="77"/>
      <c r="C33" s="60"/>
      <c r="D33" s="60"/>
      <c r="E33" s="61" t="str">
        <f t="shared" si="5"/>
        <v xml:space="preserve"> </v>
      </c>
      <c r="F33" s="62"/>
      <c r="G33" s="62" t="str">
        <f t="shared" si="4"/>
        <v xml:space="preserve"> </v>
      </c>
      <c r="H33" s="62"/>
      <c r="I33" s="63"/>
    </row>
    <row r="34" spans="1:9" ht="19.5" customHeight="1" x14ac:dyDescent="0.15">
      <c r="A34" s="45">
        <v>21</v>
      </c>
      <c r="B34" s="55"/>
      <c r="C34" s="56"/>
      <c r="D34" s="56"/>
      <c r="E34" s="57" t="str">
        <f t="shared" si="5"/>
        <v xml:space="preserve"> </v>
      </c>
      <c r="F34" s="58"/>
      <c r="G34" s="58" t="str">
        <f t="shared" ref="G34:G36" si="6">IF(C34&lt;&gt;"",$F$3," ")</f>
        <v xml:space="preserve"> </v>
      </c>
      <c r="H34" s="58"/>
      <c r="I34" s="59"/>
    </row>
    <row r="35" spans="1:9" ht="19.5" customHeight="1" x14ac:dyDescent="0.15">
      <c r="A35" s="45">
        <v>22</v>
      </c>
      <c r="B35" s="10"/>
      <c r="C35" s="34"/>
      <c r="D35" s="34"/>
      <c r="E35" s="5" t="str">
        <f t="shared" si="5"/>
        <v xml:space="preserve"> </v>
      </c>
      <c r="F35" s="35"/>
      <c r="G35" s="35" t="str">
        <f t="shared" si="6"/>
        <v xml:space="preserve"> </v>
      </c>
      <c r="H35" s="35"/>
      <c r="I35" s="36"/>
    </row>
    <row r="36" spans="1:9" ht="19.5" customHeight="1" thickBot="1" x14ac:dyDescent="0.2">
      <c r="A36" s="88">
        <v>23</v>
      </c>
      <c r="B36" s="89"/>
      <c r="C36" s="90"/>
      <c r="D36" s="90"/>
      <c r="E36" s="91" t="str">
        <f t="shared" si="5"/>
        <v xml:space="preserve"> </v>
      </c>
      <c r="F36" s="92"/>
      <c r="G36" s="92" t="str">
        <f t="shared" si="6"/>
        <v xml:space="preserve"> </v>
      </c>
      <c r="H36" s="92"/>
      <c r="I36" s="93"/>
    </row>
  </sheetData>
  <mergeCells count="9">
    <mergeCell ref="D9:I9"/>
    <mergeCell ref="A1:I2"/>
    <mergeCell ref="B5:D5"/>
    <mergeCell ref="H5:J5"/>
    <mergeCell ref="A7:C8"/>
    <mergeCell ref="D7:I7"/>
    <mergeCell ref="D8:I8"/>
    <mergeCell ref="B3:D3"/>
    <mergeCell ref="F3:I3"/>
  </mergeCells>
  <phoneticPr fontId="1"/>
  <dataValidations count="2">
    <dataValidation type="list" allowBlank="1" showInputMessage="1" showErrorMessage="1" sqref="F13:F36" xr:uid="{DC90E445-96B2-45A8-9D9C-32A02FFF2749}">
      <formula1>"中1,中2,中3,高1,高2,高3"</formula1>
    </dataValidation>
    <dataValidation type="list" allowBlank="1" showInputMessage="1" showErrorMessage="1" sqref="B13:B36" xr:uid="{B4EBD738-B254-4205-BD29-CB1A15ED347D}">
      <formula1>"ﾌﾟﾚﾐｱBS,ｱﾄﾞﾊﾞﾝｽBS,ﾙｰｷｰBS"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  <pageSetUpPr fitToPage="1"/>
  </sheetPr>
  <dimension ref="A1:M36"/>
  <sheetViews>
    <sheetView topLeftCell="A6" zoomScaleNormal="100" workbookViewId="0">
      <pane ySplit="7" topLeftCell="A13" activePane="bottomLeft" state="frozen"/>
      <selection activeCell="A6" sqref="A6"/>
      <selection pane="bottomLeft" activeCell="A7" sqref="A7:C8"/>
    </sheetView>
  </sheetViews>
  <sheetFormatPr defaultColWidth="8.875" defaultRowHeight="13.5" x14ac:dyDescent="0.15"/>
  <cols>
    <col min="1" max="2" width="9" style="3"/>
    <col min="3" max="5" width="15.625" style="8" customWidth="1"/>
    <col min="6" max="7" width="7.625" style="3" customWidth="1"/>
    <col min="8" max="8" width="24.625" style="3" customWidth="1"/>
    <col min="9" max="9" width="12.625" style="1" customWidth="1"/>
  </cols>
  <sheetData>
    <row r="1" spans="1:13" hidden="1" x14ac:dyDescent="0.15">
      <c r="A1" s="167" t="s">
        <v>14</v>
      </c>
      <c r="B1" s="167"/>
      <c r="C1" s="167"/>
      <c r="D1" s="167"/>
      <c r="E1" s="167"/>
      <c r="F1" s="167"/>
      <c r="G1" s="167"/>
      <c r="H1" s="167"/>
      <c r="I1" s="167"/>
    </row>
    <row r="2" spans="1:13" hidden="1" x14ac:dyDescent="0.15">
      <c r="A2" s="167"/>
      <c r="B2" s="167"/>
      <c r="C2" s="167"/>
      <c r="D2" s="167"/>
      <c r="E2" s="167"/>
      <c r="F2" s="167"/>
      <c r="G2" s="167"/>
      <c r="H2" s="167"/>
      <c r="I2" s="167"/>
    </row>
    <row r="3" spans="1:13" ht="13.5" hidden="1" customHeight="1" x14ac:dyDescent="0.15">
      <c r="A3" s="2" t="s">
        <v>4</v>
      </c>
      <c r="B3" s="176" t="str">
        <f>IF('参加者合計（）'!$B$3:$G$3="","",'参加者合計（）'!$B$3:$G$3)</f>
        <v/>
      </c>
      <c r="C3" s="176"/>
      <c r="D3" s="176"/>
      <c r="E3" s="81" t="s">
        <v>92</v>
      </c>
      <c r="F3" s="176" t="str">
        <f>IF('参加者合計（）'!$J$3="","",'参加者合計（）'!$J$3)</f>
        <v/>
      </c>
      <c r="G3" s="176"/>
      <c r="H3" s="176"/>
      <c r="I3" s="176"/>
    </row>
    <row r="4" spans="1:13" ht="12" hidden="1" customHeight="1" x14ac:dyDescent="0.15">
      <c r="C4" s="4"/>
      <c r="D4" s="4"/>
      <c r="E4" s="4"/>
      <c r="F4" s="4"/>
      <c r="G4" s="4"/>
    </row>
    <row r="5" spans="1:13" ht="23.25" hidden="1" customHeight="1" x14ac:dyDescent="0.15">
      <c r="A5" s="9" t="s">
        <v>10</v>
      </c>
      <c r="B5" s="175" t="str">
        <f>IF('参加者合計（）'!$B$6:$D$6="","",'参加者合計（）'!$B$6:$D$6)</f>
        <v/>
      </c>
      <c r="C5" s="175"/>
      <c r="D5" s="175"/>
      <c r="E5" s="9"/>
      <c r="F5" s="2" t="s">
        <v>5</v>
      </c>
      <c r="G5" s="2"/>
      <c r="H5" s="175" t="str">
        <f>IF('参加者合計（）'!$J$6="","",'参加者合計（）'!$J$6)</f>
        <v/>
      </c>
      <c r="I5" s="175"/>
      <c r="J5" s="175"/>
      <c r="K5" s="13"/>
      <c r="M5" s="13"/>
    </row>
    <row r="6" spans="1:13" ht="24" customHeight="1" thickBot="1" x14ac:dyDescent="0.2">
      <c r="A6" s="4"/>
      <c r="B6" s="4"/>
      <c r="C6" s="4"/>
      <c r="D6" s="4"/>
      <c r="E6" s="4"/>
    </row>
    <row r="7" spans="1:13" x14ac:dyDescent="0.15">
      <c r="A7" s="190" t="s">
        <v>30</v>
      </c>
      <c r="B7" s="191"/>
      <c r="C7" s="192"/>
      <c r="D7" s="174" t="s">
        <v>8</v>
      </c>
      <c r="E7" s="174"/>
      <c r="F7" s="174"/>
      <c r="G7" s="174"/>
      <c r="H7" s="174"/>
      <c r="I7" s="174"/>
    </row>
    <row r="8" spans="1:13" ht="14.25" thickBot="1" x14ac:dyDescent="0.2">
      <c r="A8" s="193"/>
      <c r="B8" s="194"/>
      <c r="C8" s="195"/>
      <c r="D8" s="174" t="s">
        <v>37</v>
      </c>
      <c r="E8" s="174"/>
      <c r="F8" s="174"/>
      <c r="G8" s="174"/>
      <c r="H8" s="174"/>
      <c r="I8" s="174"/>
    </row>
    <row r="9" spans="1:13" x14ac:dyDescent="0.15">
      <c r="C9" s="3"/>
      <c r="D9" s="163" t="s">
        <v>18</v>
      </c>
      <c r="E9" s="164"/>
      <c r="F9" s="164"/>
      <c r="G9" s="164"/>
      <c r="H9" s="164"/>
      <c r="I9" s="164"/>
    </row>
    <row r="10" spans="1:13" x14ac:dyDescent="0.15">
      <c r="C10" s="3"/>
      <c r="D10" s="4"/>
      <c r="E10" s="4"/>
      <c r="F10" s="4"/>
      <c r="G10" s="4"/>
      <c r="H10" s="4"/>
      <c r="I10" s="4"/>
    </row>
    <row r="11" spans="1:13" ht="19.5" customHeight="1" thickBot="1" x14ac:dyDescent="0.2">
      <c r="B11" s="42" t="s">
        <v>21</v>
      </c>
      <c r="C11" s="3"/>
      <c r="F11" s="8"/>
      <c r="G11" s="8"/>
      <c r="H11" s="8"/>
      <c r="I11" s="8"/>
    </row>
    <row r="12" spans="1:13" ht="20.100000000000001" customHeight="1" x14ac:dyDescent="0.15">
      <c r="A12" s="18" t="s">
        <v>6</v>
      </c>
      <c r="B12" s="19" t="s">
        <v>15</v>
      </c>
      <c r="C12" s="20" t="s">
        <v>0</v>
      </c>
      <c r="D12" s="20" t="s">
        <v>1</v>
      </c>
      <c r="E12" s="20" t="s">
        <v>4</v>
      </c>
      <c r="F12" s="21" t="s">
        <v>2</v>
      </c>
      <c r="G12" s="21" t="s">
        <v>92</v>
      </c>
      <c r="H12" s="21" t="s">
        <v>3</v>
      </c>
      <c r="I12" s="22" t="s">
        <v>7</v>
      </c>
    </row>
    <row r="13" spans="1:13" ht="20.100000000000001" customHeight="1" x14ac:dyDescent="0.15">
      <c r="A13" s="48">
        <v>0</v>
      </c>
      <c r="B13" s="11" t="s">
        <v>122</v>
      </c>
      <c r="C13" s="14" t="s">
        <v>103</v>
      </c>
      <c r="D13" s="14" t="s">
        <v>104</v>
      </c>
      <c r="E13" s="6"/>
      <c r="F13" s="16" t="s">
        <v>24</v>
      </c>
      <c r="G13" s="16" t="str">
        <f t="shared" ref="G13:G36" si="0">IF(C13&lt;&gt;"",$F$3," ")</f>
        <v/>
      </c>
      <c r="H13" s="16" t="s">
        <v>123</v>
      </c>
      <c r="I13" s="23"/>
    </row>
    <row r="14" spans="1:13" ht="20.100000000000001" customHeight="1" x14ac:dyDescent="0.15">
      <c r="A14" s="45">
        <v>1</v>
      </c>
      <c r="B14" s="55"/>
      <c r="C14" s="56"/>
      <c r="D14" s="56"/>
      <c r="E14" s="57" t="str">
        <f t="shared" ref="E14:E18" si="1">IF(C14&lt;&gt;"",$B$3," ")</f>
        <v xml:space="preserve"> </v>
      </c>
      <c r="F14" s="58"/>
      <c r="G14" s="58" t="str">
        <f t="shared" si="0"/>
        <v xml:space="preserve"> </v>
      </c>
      <c r="H14" s="58"/>
      <c r="I14" s="59"/>
    </row>
    <row r="15" spans="1:13" ht="20.100000000000001" customHeight="1" x14ac:dyDescent="0.15">
      <c r="A15" s="45">
        <v>2</v>
      </c>
      <c r="B15" s="10"/>
      <c r="C15" s="34"/>
      <c r="D15" s="34"/>
      <c r="E15" s="5" t="str">
        <f t="shared" si="1"/>
        <v xml:space="preserve"> </v>
      </c>
      <c r="F15" s="35"/>
      <c r="G15" s="35" t="str">
        <f t="shared" si="0"/>
        <v xml:space="preserve"> </v>
      </c>
      <c r="H15" s="35"/>
      <c r="I15" s="36"/>
    </row>
    <row r="16" spans="1:13" ht="20.100000000000001" customHeight="1" x14ac:dyDescent="0.15">
      <c r="A16" s="49">
        <v>3</v>
      </c>
      <c r="B16" s="50"/>
      <c r="C16" s="51"/>
      <c r="D16" s="51"/>
      <c r="E16" s="52" t="str">
        <f t="shared" si="1"/>
        <v xml:space="preserve"> </v>
      </c>
      <c r="F16" s="53"/>
      <c r="G16" s="53" t="str">
        <f t="shared" si="0"/>
        <v xml:space="preserve"> </v>
      </c>
      <c r="H16" s="53"/>
      <c r="I16" s="54"/>
    </row>
    <row r="17" spans="1:9" ht="20.100000000000001" customHeight="1" x14ac:dyDescent="0.15">
      <c r="A17" s="46">
        <v>4</v>
      </c>
      <c r="B17" s="37"/>
      <c r="C17" s="51"/>
      <c r="D17" s="51"/>
      <c r="E17" s="52" t="str">
        <f t="shared" si="1"/>
        <v xml:space="preserve"> </v>
      </c>
      <c r="F17" s="53"/>
      <c r="G17" s="53" t="str">
        <f t="shared" si="0"/>
        <v xml:space="preserve"> </v>
      </c>
      <c r="H17" s="53"/>
      <c r="I17" s="54"/>
    </row>
    <row r="18" spans="1:9" ht="20.100000000000001" customHeight="1" x14ac:dyDescent="0.15">
      <c r="A18" s="45">
        <v>5</v>
      </c>
      <c r="B18" s="55"/>
      <c r="C18" s="38"/>
      <c r="D18" s="38"/>
      <c r="E18" s="39" t="str">
        <f t="shared" si="1"/>
        <v xml:space="preserve"> </v>
      </c>
      <c r="F18" s="65"/>
      <c r="G18" s="83" t="str">
        <f t="shared" si="0"/>
        <v xml:space="preserve"> </v>
      </c>
      <c r="H18" s="40"/>
      <c r="I18" s="41"/>
    </row>
    <row r="19" spans="1:9" ht="20.100000000000001" customHeight="1" x14ac:dyDescent="0.15">
      <c r="A19" s="45">
        <v>6</v>
      </c>
      <c r="B19" s="10"/>
      <c r="C19" s="34"/>
      <c r="D19" s="34"/>
      <c r="E19" s="5" t="str">
        <f t="shared" ref="E19:E36" si="2">IF(C19&lt;&gt;"",$B$3," ")</f>
        <v xml:space="preserve"> </v>
      </c>
      <c r="F19" s="35"/>
      <c r="G19" s="40" t="str">
        <f t="shared" si="0"/>
        <v xml:space="preserve"> </v>
      </c>
      <c r="H19" s="35"/>
      <c r="I19" s="36"/>
    </row>
    <row r="20" spans="1:9" ht="20.100000000000001" customHeight="1" x14ac:dyDescent="0.15">
      <c r="A20" s="49">
        <v>7</v>
      </c>
      <c r="B20" s="10"/>
      <c r="C20" s="51"/>
      <c r="D20" s="51"/>
      <c r="E20" s="52" t="str">
        <f t="shared" si="2"/>
        <v xml:space="preserve"> </v>
      </c>
      <c r="F20" s="53"/>
      <c r="G20" s="53" t="str">
        <f t="shared" si="0"/>
        <v xml:space="preserve"> </v>
      </c>
      <c r="H20" s="53"/>
      <c r="I20" s="54"/>
    </row>
    <row r="21" spans="1:9" ht="20.100000000000001" customHeight="1" x14ac:dyDescent="0.15">
      <c r="A21" s="46">
        <v>8</v>
      </c>
      <c r="B21" s="10"/>
      <c r="C21" s="38"/>
      <c r="D21" s="38"/>
      <c r="E21" s="39" t="str">
        <f t="shared" si="2"/>
        <v xml:space="preserve"> </v>
      </c>
      <c r="F21" s="40"/>
      <c r="G21" s="40" t="str">
        <f t="shared" si="0"/>
        <v xml:space="preserve"> </v>
      </c>
      <c r="H21" s="40"/>
      <c r="I21" s="41"/>
    </row>
    <row r="22" spans="1:9" ht="20.100000000000001" customHeight="1" x14ac:dyDescent="0.15">
      <c r="A22" s="49">
        <v>9</v>
      </c>
      <c r="B22" s="10"/>
      <c r="C22" s="51"/>
      <c r="D22" s="51"/>
      <c r="E22" s="52" t="str">
        <f t="shared" si="2"/>
        <v xml:space="preserve"> </v>
      </c>
      <c r="F22" s="53"/>
      <c r="G22" s="53" t="str">
        <f t="shared" si="0"/>
        <v xml:space="preserve"> </v>
      </c>
      <c r="H22" s="53"/>
      <c r="I22" s="54"/>
    </row>
    <row r="23" spans="1:9" ht="20.100000000000001" customHeight="1" thickBot="1" x14ac:dyDescent="0.2">
      <c r="A23" s="47">
        <v>10</v>
      </c>
      <c r="B23" s="77"/>
      <c r="C23" s="60"/>
      <c r="D23" s="60"/>
      <c r="E23" s="61" t="str">
        <f t="shared" si="2"/>
        <v xml:space="preserve"> </v>
      </c>
      <c r="F23" s="62"/>
      <c r="G23" s="62" t="str">
        <f t="shared" si="0"/>
        <v xml:space="preserve"> </v>
      </c>
      <c r="H23" s="62"/>
      <c r="I23" s="63"/>
    </row>
    <row r="24" spans="1:9" ht="19.5" customHeight="1" x14ac:dyDescent="0.15">
      <c r="A24" s="45">
        <v>11</v>
      </c>
      <c r="B24" s="55"/>
      <c r="C24" s="56"/>
      <c r="D24" s="56"/>
      <c r="E24" s="57" t="str">
        <f t="shared" si="2"/>
        <v xml:space="preserve"> </v>
      </c>
      <c r="F24" s="58"/>
      <c r="G24" s="58" t="str">
        <f t="shared" si="0"/>
        <v xml:space="preserve"> </v>
      </c>
      <c r="H24" s="58"/>
      <c r="I24" s="59"/>
    </row>
    <row r="25" spans="1:9" ht="19.5" customHeight="1" x14ac:dyDescent="0.15">
      <c r="A25" s="45">
        <v>12</v>
      </c>
      <c r="B25" s="10"/>
      <c r="C25" s="34"/>
      <c r="D25" s="34"/>
      <c r="E25" s="5" t="str">
        <f t="shared" si="2"/>
        <v xml:space="preserve"> </v>
      </c>
      <c r="F25" s="35"/>
      <c r="G25" s="35" t="str">
        <f t="shared" si="0"/>
        <v xml:space="preserve"> </v>
      </c>
      <c r="H25" s="35"/>
      <c r="I25" s="36"/>
    </row>
    <row r="26" spans="1:9" ht="19.5" customHeight="1" x14ac:dyDescent="0.15">
      <c r="A26" s="49">
        <v>13</v>
      </c>
      <c r="B26" s="10"/>
      <c r="C26" s="51"/>
      <c r="D26" s="51"/>
      <c r="E26" s="52" t="str">
        <f t="shared" si="2"/>
        <v xml:space="preserve"> </v>
      </c>
      <c r="F26" s="53"/>
      <c r="G26" s="53" t="str">
        <f t="shared" si="0"/>
        <v xml:space="preserve"> </v>
      </c>
      <c r="H26" s="53"/>
      <c r="I26" s="54"/>
    </row>
    <row r="27" spans="1:9" ht="19.5" customHeight="1" x14ac:dyDescent="0.15">
      <c r="A27" s="46">
        <v>14</v>
      </c>
      <c r="B27" s="37"/>
      <c r="C27" s="51"/>
      <c r="D27" s="51"/>
      <c r="E27" s="52" t="str">
        <f t="shared" si="2"/>
        <v xml:space="preserve"> </v>
      </c>
      <c r="F27" s="40"/>
      <c r="G27" s="82" t="str">
        <f t="shared" si="0"/>
        <v xml:space="preserve"> </v>
      </c>
      <c r="H27" s="53"/>
      <c r="I27" s="54"/>
    </row>
    <row r="28" spans="1:9" ht="19.5" customHeight="1" x14ac:dyDescent="0.15">
      <c r="A28" s="45">
        <v>15</v>
      </c>
      <c r="B28" s="55"/>
      <c r="C28" s="38"/>
      <c r="D28" s="38"/>
      <c r="E28" s="39" t="str">
        <f t="shared" si="2"/>
        <v xml:space="preserve"> </v>
      </c>
      <c r="F28" s="55"/>
      <c r="G28" s="83" t="str">
        <f t="shared" si="0"/>
        <v xml:space="preserve"> </v>
      </c>
      <c r="H28" s="53"/>
      <c r="I28" s="41"/>
    </row>
    <row r="29" spans="1:9" ht="19.5" customHeight="1" x14ac:dyDescent="0.15">
      <c r="A29" s="45">
        <v>16</v>
      </c>
      <c r="B29" s="10"/>
      <c r="C29" s="34"/>
      <c r="D29" s="34"/>
      <c r="E29" s="5" t="str">
        <f t="shared" si="2"/>
        <v xml:space="preserve"> </v>
      </c>
      <c r="F29" s="35"/>
      <c r="G29" s="82" t="str">
        <f t="shared" si="0"/>
        <v xml:space="preserve"> </v>
      </c>
      <c r="H29" s="64"/>
      <c r="I29" s="36"/>
    </row>
    <row r="30" spans="1:9" ht="19.5" customHeight="1" x14ac:dyDescent="0.15">
      <c r="A30" s="49">
        <v>17</v>
      </c>
      <c r="B30" s="10"/>
      <c r="C30" s="51"/>
      <c r="D30" s="51"/>
      <c r="E30" s="52" t="str">
        <f t="shared" si="2"/>
        <v xml:space="preserve"> </v>
      </c>
      <c r="F30" s="53"/>
      <c r="G30" s="53" t="str">
        <f t="shared" si="0"/>
        <v xml:space="preserve"> </v>
      </c>
      <c r="H30" s="53"/>
      <c r="I30" s="54"/>
    </row>
    <row r="31" spans="1:9" ht="19.5" customHeight="1" x14ac:dyDescent="0.15">
      <c r="A31" s="46">
        <v>18</v>
      </c>
      <c r="B31" s="10"/>
      <c r="C31" s="38"/>
      <c r="D31" s="38"/>
      <c r="E31" s="39" t="str">
        <f t="shared" si="2"/>
        <v xml:space="preserve"> </v>
      </c>
      <c r="F31" s="40"/>
      <c r="G31" s="40" t="str">
        <f t="shared" si="0"/>
        <v xml:space="preserve"> </v>
      </c>
      <c r="H31" s="40"/>
      <c r="I31" s="41"/>
    </row>
    <row r="32" spans="1:9" ht="19.5" customHeight="1" x14ac:dyDescent="0.15">
      <c r="A32" s="49">
        <v>19</v>
      </c>
      <c r="B32" s="10"/>
      <c r="C32" s="51"/>
      <c r="D32" s="51"/>
      <c r="E32" s="52" t="str">
        <f t="shared" si="2"/>
        <v xml:space="preserve"> </v>
      </c>
      <c r="F32" s="53"/>
      <c r="G32" s="53" t="str">
        <f t="shared" si="0"/>
        <v xml:space="preserve"> </v>
      </c>
      <c r="H32" s="53"/>
      <c r="I32" s="54"/>
    </row>
    <row r="33" spans="1:9" ht="19.5" customHeight="1" thickBot="1" x14ac:dyDescent="0.2">
      <c r="A33" s="47">
        <v>20</v>
      </c>
      <c r="B33" s="77"/>
      <c r="C33" s="60"/>
      <c r="D33" s="60"/>
      <c r="E33" s="61" t="str">
        <f t="shared" si="2"/>
        <v xml:space="preserve"> </v>
      </c>
      <c r="F33" s="62"/>
      <c r="G33" s="62" t="str">
        <f t="shared" si="0"/>
        <v xml:space="preserve"> </v>
      </c>
      <c r="H33" s="62"/>
      <c r="I33" s="63"/>
    </row>
    <row r="34" spans="1:9" ht="19.5" customHeight="1" x14ac:dyDescent="0.15">
      <c r="A34" s="45">
        <v>21</v>
      </c>
      <c r="B34" s="55"/>
      <c r="C34" s="56"/>
      <c r="D34" s="56"/>
      <c r="E34" s="57" t="str">
        <f t="shared" si="2"/>
        <v xml:space="preserve"> </v>
      </c>
      <c r="F34" s="58"/>
      <c r="G34" s="58" t="str">
        <f t="shared" si="0"/>
        <v xml:space="preserve"> </v>
      </c>
      <c r="H34" s="58"/>
      <c r="I34" s="59"/>
    </row>
    <row r="35" spans="1:9" ht="19.5" customHeight="1" x14ac:dyDescent="0.15">
      <c r="A35" s="45">
        <v>22</v>
      </c>
      <c r="B35" s="10"/>
      <c r="C35" s="34"/>
      <c r="D35" s="34"/>
      <c r="E35" s="5" t="str">
        <f t="shared" si="2"/>
        <v xml:space="preserve"> </v>
      </c>
      <c r="F35" s="35"/>
      <c r="G35" s="35" t="str">
        <f t="shared" si="0"/>
        <v xml:space="preserve"> </v>
      </c>
      <c r="H35" s="35"/>
      <c r="I35" s="36"/>
    </row>
    <row r="36" spans="1:9" ht="19.5" customHeight="1" thickBot="1" x14ac:dyDescent="0.2">
      <c r="A36" s="88">
        <v>23</v>
      </c>
      <c r="B36" s="77"/>
      <c r="C36" s="90"/>
      <c r="D36" s="90"/>
      <c r="E36" s="91" t="str">
        <f t="shared" si="2"/>
        <v xml:space="preserve"> </v>
      </c>
      <c r="F36" s="92"/>
      <c r="G36" s="92" t="str">
        <f t="shared" si="0"/>
        <v xml:space="preserve"> </v>
      </c>
      <c r="H36" s="92"/>
      <c r="I36" s="93"/>
    </row>
  </sheetData>
  <mergeCells count="9">
    <mergeCell ref="D9:I9"/>
    <mergeCell ref="A1:I2"/>
    <mergeCell ref="B5:D5"/>
    <mergeCell ref="H5:J5"/>
    <mergeCell ref="A7:C8"/>
    <mergeCell ref="D7:I7"/>
    <mergeCell ref="D8:I8"/>
    <mergeCell ref="B3:D3"/>
    <mergeCell ref="F3:I3"/>
  </mergeCells>
  <phoneticPr fontId="1"/>
  <dataValidations count="2">
    <dataValidation type="list" allowBlank="1" showInputMessage="1" showErrorMessage="1" sqref="F13:F36" xr:uid="{00000000-0002-0000-0400-000000000000}">
      <formula1>"中1,中2,中3,高1,高2,高3"</formula1>
    </dataValidation>
    <dataValidation type="list" allowBlank="1" showInputMessage="1" showErrorMessage="1" sqref="B13:B36" xr:uid="{A6ADBCF2-7ED3-4F26-B73A-513B4AB453D8}">
      <formula1>"ﾌﾟﾚﾐｱGS,ｱﾄﾞﾊﾞﾝｽGS,ﾙｰｷｰGS"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ColWidth="8.875"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参加者合計（）</vt:lpstr>
      <vt:lpstr>男子ﾀﾞﾌﾞﾙｽ </vt:lpstr>
      <vt:lpstr>女子ﾀﾞﾌﾞﾙｽ</vt:lpstr>
      <vt:lpstr>男子ｼﾝｸﾞﾙｽ</vt:lpstr>
      <vt:lpstr>女子ｼﾝｸﾞﾙｽ</vt:lpstr>
      <vt:lpstr>Sheet1</vt:lpstr>
      <vt:lpstr>'参加者合計（）'!Print_Area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幸代 今井</cp:lastModifiedBy>
  <cp:lastPrinted>2018-08-03T14:55:23Z</cp:lastPrinted>
  <dcterms:created xsi:type="dcterms:W3CDTF">2015-06-17T13:04:53Z</dcterms:created>
  <dcterms:modified xsi:type="dcterms:W3CDTF">2026-08-27T05:32:40Z</dcterms:modified>
</cp:coreProperties>
</file>