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まいどはやCUP\第2回\"/>
    </mc:Choice>
  </mc:AlternateContent>
  <xr:revisionPtr revIDLastSave="0" documentId="13_ncr:1_{046C30B6-7F2C-435C-A0F6-206876F855C8}" xr6:coauthVersionLast="47" xr6:coauthVersionMax="47" xr10:uidLastSave="{00000000-0000-0000-0000-000000000000}"/>
  <bookViews>
    <workbookView xWindow="20940" yWindow="1275" windowWidth="20685" windowHeight="10395" tabRatio="500" firstSheet="1" activeTab="1" xr2:uid="{00000000-000D-0000-FFFF-FFFF00000000}"/>
  </bookViews>
  <sheets>
    <sheet name="参加者合計（）" sheetId="1" r:id="rId1"/>
    <sheet name="男子ﾀﾞﾌﾞﾙｽ " sheetId="2" r:id="rId2"/>
    <sheet name="女子ﾀﾞﾌﾞﾙｽ" sheetId="3" r:id="rId3"/>
    <sheet name="男子ﾄﾘﾌﾟﾙｽ" sheetId="4" r:id="rId4"/>
    <sheet name="女子ﾄﾘﾌﾟﾙｽ" sheetId="5" r:id="rId5"/>
    <sheet name="Sheet1" sheetId="6" r:id="rId6"/>
  </sheets>
  <definedNames>
    <definedName name="_xlnm.Print_Area" localSheetId="0">'参加者合計（）'!$A$1:$U$22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7" i="1" l="1"/>
  <c r="H17" i="1"/>
  <c r="F17" i="1"/>
  <c r="L21" i="1"/>
  <c r="K21" i="1"/>
  <c r="G21" i="1"/>
  <c r="F21" i="1"/>
  <c r="E21" i="1"/>
  <c r="J21" i="1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I5" i="5"/>
  <c r="B5" i="5"/>
  <c r="F3" i="5"/>
  <c r="H16" i="5" s="1"/>
  <c r="B3" i="5"/>
  <c r="E16" i="5" s="1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I5" i="4"/>
  <c r="B5" i="4"/>
  <c r="F3" i="4"/>
  <c r="H14" i="4" s="1"/>
  <c r="B3" i="4"/>
  <c r="E15" i="4" s="1"/>
  <c r="H61" i="3"/>
  <c r="E61" i="3"/>
  <c r="H60" i="3"/>
  <c r="E60" i="3"/>
  <c r="H59" i="3"/>
  <c r="E59" i="3"/>
  <c r="H58" i="3"/>
  <c r="E58" i="3"/>
  <c r="H57" i="3"/>
  <c r="E57" i="3"/>
  <c r="H56" i="3"/>
  <c r="E56" i="3"/>
  <c r="H55" i="3"/>
  <c r="E55" i="3"/>
  <c r="H54" i="3"/>
  <c r="E54" i="3"/>
  <c r="H53" i="3"/>
  <c r="E53" i="3"/>
  <c r="H52" i="3"/>
  <c r="E52" i="3"/>
  <c r="H51" i="3"/>
  <c r="E51" i="3"/>
  <c r="H50" i="3"/>
  <c r="E50" i="3"/>
  <c r="H49" i="3"/>
  <c r="E49" i="3"/>
  <c r="H48" i="3"/>
  <c r="E48" i="3"/>
  <c r="H47" i="3"/>
  <c r="E47" i="3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I5" i="3"/>
  <c r="B5" i="3"/>
  <c r="F3" i="3"/>
  <c r="B3" i="3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I5" i="2"/>
  <c r="B5" i="2"/>
  <c r="F3" i="2"/>
  <c r="H15" i="2" s="1"/>
  <c r="B3" i="2"/>
  <c r="E15" i="2" s="1"/>
  <c r="B21" i="1"/>
  <c r="B19" i="1"/>
  <c r="L17" i="1"/>
  <c r="K17" i="1"/>
  <c r="J17" i="1"/>
  <c r="I17" i="1"/>
  <c r="G17" i="1"/>
  <c r="E17" i="1"/>
  <c r="D17" i="1"/>
  <c r="B17" i="1"/>
  <c r="B15" i="1"/>
  <c r="P21" i="1" l="1"/>
  <c r="N21" i="1"/>
  <c r="H14" i="3"/>
  <c r="P17" i="1"/>
  <c r="H15" i="4"/>
  <c r="H15" i="3"/>
  <c r="H15" i="5"/>
  <c r="H14" i="2"/>
  <c r="H14" i="5"/>
  <c r="E14" i="2"/>
  <c r="E14" i="3"/>
  <c r="E14" i="5"/>
  <c r="E15" i="3"/>
  <c r="E15" i="5"/>
  <c r="H16" i="4"/>
  <c r="E16" i="4"/>
  <c r="E14" i="4"/>
  <c r="N17" i="1"/>
  <c r="R17" i="1" l="1"/>
</calcChain>
</file>

<file path=xl/sharedStrings.xml><?xml version="1.0" encoding="utf-8"?>
<sst xmlns="http://schemas.openxmlformats.org/spreadsheetml/2006/main" count="216" uniqueCount="127">
  <si>
    <t>富山県</t>
  </si>
  <si>
    <t>チーム名</t>
  </si>
  <si>
    <t>都道府県</t>
  </si>
  <si>
    <t>福井県</t>
  </si>
  <si>
    <t>宿泊の有無</t>
  </si>
  <si>
    <t>石川県</t>
  </si>
  <si>
    <r>
      <rPr>
        <sz val="11"/>
        <color theme="1"/>
        <rFont val="ＭＳ Ｐゴシック"/>
        <family val="2"/>
        <charset val="128"/>
      </rPr>
      <t>※</t>
    </r>
    <r>
      <rPr>
        <u/>
        <sz val="11"/>
        <color theme="1"/>
        <rFont val="ＭＳ Ｐゴシック"/>
        <family val="3"/>
        <charset val="128"/>
      </rPr>
      <t>プログラム掲載用に、</t>
    </r>
    <r>
      <rPr>
        <b/>
        <u/>
        <sz val="11"/>
        <color rgb="FFFF0000"/>
        <rFont val="ＭＳ Ｐゴシック"/>
        <family val="3"/>
        <charset val="128"/>
      </rPr>
      <t>略称</t>
    </r>
    <r>
      <rPr>
        <u/>
        <sz val="11"/>
        <color theme="1"/>
        <rFont val="ＭＳ Ｐゴシック"/>
        <family val="3"/>
        <charset val="128"/>
      </rPr>
      <t>でお願い致します。</t>
    </r>
  </si>
  <si>
    <t>新潟県</t>
  </si>
  <si>
    <t>申込責任者</t>
  </si>
  <si>
    <t>連絡先℡</t>
  </si>
  <si>
    <t>長野県</t>
  </si>
  <si>
    <t>岐阜県</t>
  </si>
  <si>
    <t>振込者名</t>
  </si>
  <si>
    <t>メールアドレス</t>
  </si>
  <si>
    <t>静岡県</t>
  </si>
  <si>
    <r>
      <rPr>
        <sz val="11"/>
        <color theme="1"/>
        <rFont val="ＭＳ Ｐゴシック"/>
        <family val="2"/>
        <charset val="128"/>
      </rPr>
      <t>※</t>
    </r>
    <r>
      <rPr>
        <b/>
        <sz val="11"/>
        <color theme="1"/>
        <rFont val="ＭＳ Ｐゴシック"/>
        <family val="3"/>
        <charset val="128"/>
      </rPr>
      <t>「</t>
    </r>
    <r>
      <rPr>
        <b/>
        <u/>
        <sz val="11"/>
        <color rgb="FFFF0000"/>
        <rFont val="ＭＳ Ｐゴシック"/>
        <family val="3"/>
        <charset val="128"/>
      </rPr>
      <t>チーム名」でのお振込み</t>
    </r>
    <r>
      <rPr>
        <sz val="11"/>
        <color theme="1"/>
        <rFont val="ＭＳ Ｐゴシック"/>
        <family val="2"/>
        <charset val="128"/>
      </rPr>
      <t>をお願い致します。</t>
    </r>
  </si>
  <si>
    <r>
      <rPr>
        <sz val="11"/>
        <color theme="1"/>
        <rFont val="ＭＳ Ｐゴシック"/>
        <family val="2"/>
        <charset val="128"/>
      </rPr>
      <t>※大会の諸連絡用なので、いつも</t>
    </r>
    <r>
      <rPr>
        <b/>
        <u/>
        <sz val="11"/>
        <color theme="1"/>
        <rFont val="ＭＳ Ｐゴシック"/>
        <family val="3"/>
        <charset val="128"/>
      </rPr>
      <t>チェックするアドレス</t>
    </r>
    <r>
      <rPr>
        <sz val="11"/>
        <color theme="1"/>
        <rFont val="ＭＳ Ｐゴシック"/>
        <family val="2"/>
        <charset val="128"/>
      </rPr>
      <t>にしてください。</t>
    </r>
  </si>
  <si>
    <t>愛知県</t>
  </si>
  <si>
    <t>　　（入金は後日）</t>
  </si>
  <si>
    <t>（メール確認していなかった為の連絡漏れについては、責任を一切負いません。</t>
  </si>
  <si>
    <t>三重県</t>
  </si>
  <si>
    <r>
      <rPr>
        <sz val="11"/>
        <color theme="1"/>
        <rFont val="ＭＳ Ｐゴシック"/>
        <family val="2"/>
        <charset val="128"/>
      </rPr>
      <t>※添付ファイルもあるので、</t>
    </r>
    <r>
      <rPr>
        <u/>
        <sz val="11"/>
        <color theme="1"/>
        <rFont val="ＭＳ Ｐゴシック"/>
        <family val="3"/>
        <charset val="128"/>
      </rPr>
      <t>携帯メールはお控えください</t>
    </r>
    <r>
      <rPr>
        <sz val="11"/>
        <color theme="1"/>
        <rFont val="ＭＳ Ｐゴシック"/>
        <family val="2"/>
        <charset val="128"/>
      </rPr>
      <t>。</t>
    </r>
  </si>
  <si>
    <t>茨城県</t>
  </si>
  <si>
    <t>栃木県</t>
  </si>
  <si>
    <t>群馬県</t>
  </si>
  <si>
    <t>埼玉県</t>
  </si>
  <si>
    <t>ダブルス</t>
  </si>
  <si>
    <t>男子</t>
  </si>
  <si>
    <t>女子</t>
  </si>
  <si>
    <t>ダブルス合計</t>
  </si>
  <si>
    <t>小計</t>
  </si>
  <si>
    <t>振込金額合計</t>
  </si>
  <si>
    <t>千葉県</t>
  </si>
  <si>
    <t>（ﾍﾟｱ）</t>
  </si>
  <si>
    <t>東京都</t>
  </si>
  <si>
    <t>京都府</t>
  </si>
  <si>
    <t>※⇑参加申込数-最大10ペア（20人）まで。男女別</t>
  </si>
  <si>
    <t>大阪府</t>
  </si>
  <si>
    <t>トリプルス</t>
  </si>
  <si>
    <t>トリプルス合計</t>
  </si>
  <si>
    <t>兵庫県</t>
  </si>
  <si>
    <t>（組）</t>
  </si>
  <si>
    <t>奈良県</t>
  </si>
  <si>
    <t>和歌山県</t>
  </si>
  <si>
    <t>※ダブルスとトリプルスは兼ねれません。</t>
  </si>
  <si>
    <t>北海道</t>
  </si>
  <si>
    <t>青森県</t>
  </si>
  <si>
    <t>岩手県</t>
  </si>
  <si>
    <t>山形県</t>
  </si>
  <si>
    <t>福島県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</si>
  <si>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</si>
  <si>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</si>
  <si>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</si>
  <si>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</si>
  <si>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</si>
  <si>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</si>
  <si>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</si>
  <si>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</si>
  <si>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</si>
  <si>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</si>
  <si>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</si>
  <si>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</si>
  <si>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</si>
  <si>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</si>
  <si>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</si>
  <si>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</si>
  <si>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</si>
  <si>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第30回金沢市ばどっこ大会参加申込書</t>
  </si>
  <si>
    <t>男子ダブルス</t>
  </si>
  <si>
    <t>チーム内のランキング順にて記入ください。</t>
  </si>
  <si>
    <r>
      <rPr>
        <sz val="11"/>
        <color theme="1"/>
        <rFont val="ＭＳ Ｐゴシック"/>
        <family val="2"/>
        <charset val="128"/>
      </rPr>
      <t>名前・ふりがなの欄は左寄せ、姓と名の間に</t>
    </r>
    <r>
      <rPr>
        <b/>
        <u/>
        <sz val="11"/>
        <color rgb="FFFF0000"/>
        <rFont val="ＭＳ Ｐゴシック"/>
        <family val="3"/>
        <charset val="128"/>
      </rPr>
      <t>スペース</t>
    </r>
    <r>
      <rPr>
        <sz val="11"/>
        <color theme="1"/>
        <rFont val="ＭＳ Ｐゴシック"/>
        <family val="2"/>
        <charset val="128"/>
      </rPr>
      <t>を入れてください。</t>
    </r>
  </si>
  <si>
    <t>※大会成績は必ずご入力ください！（組み合わせ資料として使用致します）</t>
  </si>
  <si>
    <t>↓タブから選択</t>
  </si>
  <si>
    <t>種目</t>
  </si>
  <si>
    <t>名前</t>
  </si>
  <si>
    <t>ふりがな</t>
  </si>
  <si>
    <t>年齢</t>
  </si>
  <si>
    <t>主な大会成績</t>
  </si>
  <si>
    <t>備考</t>
  </si>
  <si>
    <t>例</t>
  </si>
  <si>
    <t>70MD</t>
  </si>
  <si>
    <t>翔都 佐亜部</t>
  </si>
  <si>
    <t>しょうと　さあぶ</t>
  </si>
  <si>
    <t>昨年度ダブルス全日本シニア30代ダブルス県代表</t>
  </si>
  <si>
    <t>鳥羽志屋　栗亜　</t>
  </si>
  <si>
    <t>とばしや　くりあ</t>
  </si>
  <si>
    <t>昨年度市大会ダブルス準優勝</t>
  </si>
  <si>
    <t>女子ダブルス</t>
  </si>
  <si>
    <t>110WD</t>
  </si>
  <si>
    <t>品　沙阿撫</t>
  </si>
  <si>
    <t>ぴん　さあぶ</t>
  </si>
  <si>
    <t>昨年度ダブルス全日本レディース県代表</t>
  </si>
  <si>
    <t>熱斗　印代</t>
  </si>
  <si>
    <t>ねっと　いんよ</t>
  </si>
  <si>
    <t>※大会成績は必ずご入力ください！（昨年度のものでＯＫ。組み合わせ資料として使用致します）</t>
  </si>
  <si>
    <t>辺田　喜連男</t>
  </si>
  <si>
    <t>へた　ぎれお</t>
  </si>
  <si>
    <t>全日本シニア30代の部ダブルス県代表</t>
  </si>
  <si>
    <t>論倶　左合部</t>
  </si>
  <si>
    <t>ろんぐ　さあぶ</t>
  </si>
  <si>
    <t>全日本シニア40代の部シングル5位</t>
  </si>
  <si>
    <t>須磨っ種　宇久緒</t>
  </si>
  <si>
    <t>すまっしゅ　うくお</t>
  </si>
  <si>
    <t>おもてなしCUPダブルス2位</t>
  </si>
  <si>
    <t>加羅　鰤子</t>
  </si>
  <si>
    <t>から　ぶりこ</t>
  </si>
  <si>
    <t>白　海老代</t>
  </si>
  <si>
    <t>しろ　えびよ</t>
  </si>
  <si>
    <t>黒部　駄無</t>
  </si>
  <si>
    <t>くろべ　だむ</t>
  </si>
  <si>
    <t>第2回まいどはやCUPバドミントン大会参加申込書</t>
    <phoneticPr fontId="15"/>
  </si>
  <si>
    <t>A</t>
    <phoneticPr fontId="15"/>
  </si>
  <si>
    <t>B</t>
    <phoneticPr fontId="15"/>
  </si>
  <si>
    <t>C</t>
    <phoneticPr fontId="15"/>
  </si>
  <si>
    <t>第1回大会</t>
    <rPh sb="0" eb="1">
      <t>ダイ</t>
    </rPh>
    <rPh sb="2" eb="3">
      <t>カイ</t>
    </rPh>
    <rPh sb="3" eb="5">
      <t>タイカイ</t>
    </rPh>
    <phoneticPr fontId="15"/>
  </si>
  <si>
    <t>TGA</t>
  </si>
  <si>
    <t>TBA</t>
  </si>
  <si>
    <t>参加</t>
  </si>
  <si>
    <t>不参加</t>
  </si>
  <si>
    <t>種目-70WD→70歳以上、90WD→90歳以上、110WD→110歳以上、130WD→130歳以上、150WD→150歳以上</t>
    <phoneticPr fontId="15"/>
  </si>
  <si>
    <t>種目-70MD→70歳以上、90MD→90歳以上、110MD→110歳以上、130MD→130歳以上、150MD→150歳以上</t>
    <phoneticPr fontId="15"/>
  </si>
  <si>
    <t>種目-TBA→トリプルスAグループ、TBB→トリプルスBグループ、TBC→トリプルスCグループ、</t>
    <phoneticPr fontId="15"/>
  </si>
  <si>
    <t>種目-TGA→トリプルスAグループ、TGB→トリプルスBグループ、TGC→トリプルスCグループ、</t>
    <phoneticPr fontId="15"/>
  </si>
  <si>
    <t>女子トリプルス</t>
    <phoneticPr fontId="15"/>
  </si>
  <si>
    <t>男子トリプルス</t>
    <phoneticPr fontId="15"/>
  </si>
  <si>
    <t>年齢</t>
    <rPh sb="0" eb="2">
      <t>ネンレイ</t>
    </rPh>
    <phoneticPr fontId="15"/>
  </si>
  <si>
    <r>
      <t>※</t>
    </r>
    <r>
      <rPr>
        <b/>
        <sz val="11"/>
        <color rgb="FFFF0000"/>
        <rFont val="ＭＳ Ｐゴシック"/>
        <family val="3"/>
        <charset val="128"/>
      </rPr>
      <t>確認メールが届いて、申込完了です。8/15（土）〆切　</t>
    </r>
    <r>
      <rPr>
        <sz val="11"/>
        <color rgb="FFFF0000"/>
        <rFont val="ＭＳ Ｐゴシック"/>
        <family val="2"/>
        <charset val="128"/>
      </rPr>
      <t>（先着順。〆切前に募集停止の可能性あり）</t>
    </r>
    <rPh sb="23" eb="24">
      <t>ド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</si>
</sst>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2"/>
      <color rgb="FF000000"/>
      <name val="メイリオ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4" tint="-0.249977111117893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3" tint="0.39988402966399123"/>
      </left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theme="5" tint="0.39988402966399123"/>
      </left>
      <right style="medium">
        <color theme="5" tint="0.39988402966399123"/>
      </right>
      <top style="medium">
        <color theme="5" tint="0.39988402966399123"/>
      </top>
      <bottom style="medium">
        <color theme="5" tint="0.399884029663991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2" fillId="2" borderId="0" xfId="0" applyFont="1" applyFill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Alignment="1">
      <alignment horizontal="center"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5" xfId="0" applyFill="1" applyBorder="1" applyAlignment="1">
      <alignment horizontal="center" vertical="center" shrinkToFit="1"/>
    </xf>
    <xf numFmtId="176" fontId="0" fillId="2" borderId="16" xfId="0" applyNumberFormat="1" applyFill="1" applyBorder="1" applyAlignment="1">
      <alignment horizontal="center" vertical="center" shrinkToFit="1"/>
    </xf>
    <xf numFmtId="176" fontId="0" fillId="2" borderId="17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176" fontId="11" fillId="2" borderId="18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26" xfId="0" applyBorder="1" applyAlignment="1">
      <alignment horizontal="left" vertical="center" shrinkToFi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 shrinkToFit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1" xfId="0" applyBorder="1" applyAlignment="1">
      <alignment horizontal="left"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7" xfId="0" applyBorder="1" applyAlignment="1">
      <alignment horizontal="left" vertical="center" shrinkToFi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vertical="center" shrinkToFit="1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 applyProtection="1">
      <alignment horizontal="left" vertical="center" shrinkToFit="1"/>
      <protection locked="0"/>
    </xf>
    <xf numFmtId="0" fontId="0" fillId="0" borderId="38" xfId="0" applyBorder="1" applyAlignment="1">
      <alignment horizontal="left" vertical="center" shrinkToFit="1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 applyProtection="1">
      <alignment horizontal="left" vertical="center" shrinkToFit="1"/>
      <protection locked="0"/>
    </xf>
    <xf numFmtId="0" fontId="0" fillId="0" borderId="41" xfId="0" applyBorder="1" applyAlignment="1">
      <alignment horizontal="left" vertical="center" shrinkToFit="1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vertical="center" shrinkToFit="1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left" vertical="center" shrinkToFi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54" xfId="0" applyBorder="1" applyAlignment="1">
      <alignment horizontal="left" vertical="center" shrinkToFit="1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vertical="center" shrinkToFit="1"/>
      <protection locked="0"/>
    </xf>
    <xf numFmtId="0" fontId="0" fillId="2" borderId="58" xfId="0" applyFill="1" applyBorder="1" applyAlignment="1">
      <alignment horizontal="center" vertical="center" shrinkToFit="1"/>
    </xf>
    <xf numFmtId="176" fontId="0" fillId="2" borderId="14" xfId="0" applyNumberFormat="1" applyFill="1" applyBorder="1" applyAlignment="1">
      <alignment vertical="center" shrinkToFit="1"/>
    </xf>
    <xf numFmtId="0" fontId="0" fillId="2" borderId="67" xfId="0" applyFill="1" applyBorder="1" applyAlignment="1">
      <alignment horizontal="center" vertical="center" shrinkToFit="1"/>
    </xf>
    <xf numFmtId="176" fontId="0" fillId="2" borderId="68" xfId="0" applyNumberFormat="1" applyFill="1" applyBorder="1" applyAlignment="1">
      <alignment horizontal="center" vertical="center" shrinkToFit="1"/>
    </xf>
    <xf numFmtId="0" fontId="0" fillId="2" borderId="71" xfId="0" applyFill="1" applyBorder="1" applyAlignment="1">
      <alignment horizontal="center" vertical="center" shrinkToFit="1"/>
    </xf>
    <xf numFmtId="176" fontId="0" fillId="2" borderId="72" xfId="0" applyNumberFormat="1" applyFill="1" applyBorder="1" applyAlignment="1">
      <alignment horizontal="center" vertical="center" shrinkToFit="1"/>
    </xf>
    <xf numFmtId="176" fontId="0" fillId="2" borderId="73" xfId="0" applyNumberFormat="1" applyFill="1" applyBorder="1" applyAlignment="1">
      <alignment horizontal="center" vertical="center" shrinkToFit="1"/>
    </xf>
    <xf numFmtId="176" fontId="0" fillId="2" borderId="75" xfId="0" applyNumberForma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vertical="center" shrinkToFit="1"/>
    </xf>
    <xf numFmtId="176" fontId="0" fillId="2" borderId="74" xfId="0" applyNumberFormat="1" applyFill="1" applyBorder="1" applyAlignment="1">
      <alignment vertical="center" shrinkToFit="1"/>
    </xf>
    <xf numFmtId="176" fontId="0" fillId="2" borderId="78" xfId="0" applyNumberFormat="1" applyFill="1" applyBorder="1" applyAlignment="1">
      <alignment vertical="center" shrinkToFit="1"/>
    </xf>
    <xf numFmtId="176" fontId="0" fillId="2" borderId="77" xfId="0" applyNumberFormat="1" applyFill="1" applyBorder="1" applyAlignment="1">
      <alignment vertical="center" shrinkToFit="1"/>
    </xf>
    <xf numFmtId="176" fontId="0" fillId="2" borderId="79" xfId="0" applyNumberFormat="1" applyFill="1" applyBorder="1" applyAlignment="1">
      <alignment horizontal="center" vertical="center" shrinkToFit="1"/>
    </xf>
    <xf numFmtId="176" fontId="0" fillId="2" borderId="80" xfId="0" applyNumberFormat="1" applyFill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9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76" xfId="0" applyFont="1" applyFill="1" applyBorder="1" applyAlignment="1">
      <alignment horizontal="center" vertical="center" shrinkToFit="1"/>
    </xf>
    <xf numFmtId="0" fontId="0" fillId="2" borderId="0" xfId="0" applyFill="1" applyAlignment="1" applyProtection="1">
      <alignment horizontal="left" vertical="center" shrinkToFit="1"/>
      <protection locked="0"/>
    </xf>
    <xf numFmtId="176" fontId="11" fillId="2" borderId="61" xfId="0" applyNumberFormat="1" applyFont="1" applyFill="1" applyBorder="1" applyAlignment="1">
      <alignment horizontal="center" vertical="center" shrinkToFit="1"/>
    </xf>
    <xf numFmtId="176" fontId="11" fillId="2" borderId="47" xfId="0" applyNumberFormat="1" applyFont="1" applyFill="1" applyBorder="1" applyAlignment="1">
      <alignment horizontal="center" vertical="center" shrinkToFit="1"/>
    </xf>
    <xf numFmtId="176" fontId="11" fillId="2" borderId="62" xfId="0" applyNumberFormat="1" applyFont="1" applyFill="1" applyBorder="1" applyAlignment="1">
      <alignment horizontal="center" vertical="center" shrinkToFit="1"/>
    </xf>
    <xf numFmtId="176" fontId="11" fillId="2" borderId="18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shrinkToFit="1"/>
    </xf>
    <xf numFmtId="176" fontId="11" fillId="2" borderId="63" xfId="0" applyNumberFormat="1" applyFont="1" applyFill="1" applyBorder="1" applyAlignment="1">
      <alignment horizontal="center" vertical="center" shrinkToFit="1"/>
    </xf>
    <xf numFmtId="176" fontId="11" fillId="2" borderId="64" xfId="0" applyNumberFormat="1" applyFont="1" applyFill="1" applyBorder="1" applyAlignment="1">
      <alignment horizontal="center" vertical="center" shrinkToFit="1"/>
    </xf>
    <xf numFmtId="176" fontId="11" fillId="2" borderId="65" xfId="0" applyNumberFormat="1" applyFont="1" applyFill="1" applyBorder="1" applyAlignment="1">
      <alignment horizontal="center" vertical="center" shrinkToFit="1"/>
    </xf>
    <xf numFmtId="176" fontId="11" fillId="2" borderId="66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9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7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176" fontId="0" fillId="2" borderId="81" xfId="0" applyNumberFormat="1" applyFill="1" applyBorder="1" applyAlignment="1">
      <alignment horizontal="center" vertical="center" shrinkToFit="1"/>
    </xf>
    <xf numFmtId="176" fontId="0" fillId="2" borderId="82" xfId="0" applyNumberFormat="1" applyFill="1" applyBorder="1" applyAlignment="1">
      <alignment horizontal="center" vertical="center" shrinkToFit="1"/>
    </xf>
    <xf numFmtId="176" fontId="0" fillId="2" borderId="16" xfId="0" applyNumberFormat="1" applyFill="1" applyBorder="1" applyAlignment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2" fillId="0" borderId="5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558ED5"/>
      <rgbColor rgb="FF9999FF"/>
      <rgbColor rgb="FF953735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view="pageBreakPreview" zoomScale="60" zoomScaleNormal="100" workbookViewId="0">
      <selection sqref="A1:P2"/>
    </sheetView>
  </sheetViews>
  <sheetFormatPr defaultColWidth="5.625" defaultRowHeight="13.5" x14ac:dyDescent="0.15"/>
  <cols>
    <col min="1" max="1" width="10.625" style="7" customWidth="1"/>
    <col min="2" max="2" width="12.375" style="7" customWidth="1"/>
    <col min="3" max="30" width="5.625" style="7"/>
    <col min="31" max="31" width="8.875" style="7" customWidth="1"/>
    <col min="32" max="16384" width="5.625" style="7"/>
  </cols>
  <sheetData>
    <row r="1" spans="1:31" x14ac:dyDescent="0.15">
      <c r="A1" s="140" t="s">
        <v>110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31" ht="19.5" x14ac:dyDescent="0.1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AE2" s="8" t="s">
        <v>0</v>
      </c>
    </row>
    <row r="3" spans="1:31" ht="24" customHeight="1" x14ac:dyDescent="0.15">
      <c r="A3" s="6" t="s">
        <v>1</v>
      </c>
      <c r="B3" s="141"/>
      <c r="C3" s="141"/>
      <c r="D3" s="141"/>
      <c r="E3" s="141"/>
      <c r="F3" s="141"/>
      <c r="G3" s="141"/>
      <c r="H3" s="136" t="s">
        <v>2</v>
      </c>
      <c r="I3" s="136"/>
      <c r="J3" s="141"/>
      <c r="K3" s="141"/>
      <c r="L3" s="141"/>
      <c r="M3" s="141"/>
      <c r="N3" s="136" t="s">
        <v>4</v>
      </c>
      <c r="O3" s="136"/>
      <c r="P3" s="138"/>
      <c r="Q3" s="138"/>
      <c r="AD3" s="8" t="s">
        <v>5</v>
      </c>
    </row>
    <row r="4" spans="1:31" ht="14.25" customHeight="1" x14ac:dyDescent="0.15">
      <c r="A4" s="5"/>
      <c r="B4" s="139" t="s">
        <v>6</v>
      </c>
      <c r="C4" s="139"/>
      <c r="D4" s="139"/>
      <c r="E4" s="139"/>
      <c r="F4" s="139"/>
      <c r="G4" s="139"/>
      <c r="H4" s="139"/>
      <c r="I4" s="139"/>
      <c r="J4" s="139"/>
      <c r="K4" s="139"/>
      <c r="L4" s="5"/>
      <c r="M4" s="5"/>
      <c r="N4" s="5"/>
      <c r="O4" s="5"/>
      <c r="P4" s="5"/>
      <c r="AE4" s="8" t="s">
        <v>3</v>
      </c>
    </row>
    <row r="5" spans="1:31" ht="13.5" customHeight="1" x14ac:dyDescent="0.15">
      <c r="A5" s="5"/>
      <c r="B5" s="5"/>
      <c r="C5" s="5"/>
      <c r="D5" s="5"/>
      <c r="E5" s="5"/>
      <c r="F5" s="5"/>
      <c r="G5" s="5"/>
      <c r="AD5" s="8" t="s">
        <v>7</v>
      </c>
    </row>
    <row r="6" spans="1:31" ht="24" customHeight="1" x14ac:dyDescent="0.15">
      <c r="A6" s="6" t="s">
        <v>8</v>
      </c>
      <c r="B6" s="135"/>
      <c r="C6" s="135"/>
      <c r="D6" s="135"/>
      <c r="E6" s="135"/>
      <c r="F6" s="135"/>
      <c r="G6" s="135"/>
      <c r="H6" s="136" t="s">
        <v>9</v>
      </c>
      <c r="I6" s="136"/>
      <c r="J6" s="135"/>
      <c r="K6" s="135"/>
      <c r="L6" s="135"/>
      <c r="M6" s="135"/>
      <c r="N6" s="135"/>
      <c r="O6" s="135"/>
      <c r="AD6" s="8" t="s">
        <v>10</v>
      </c>
    </row>
    <row r="7" spans="1:31" ht="13.5" customHeight="1" x14ac:dyDescent="0.15">
      <c r="A7" s="9"/>
      <c r="B7" s="9"/>
      <c r="C7" s="9"/>
      <c r="D7" s="9"/>
      <c r="E7" s="9"/>
      <c r="F7" s="9"/>
      <c r="G7" s="9"/>
      <c r="H7" s="5"/>
      <c r="I7" s="5"/>
      <c r="J7" s="5"/>
      <c r="K7" s="5"/>
      <c r="L7" s="5"/>
      <c r="M7" s="5"/>
      <c r="N7" s="5"/>
      <c r="O7" s="5"/>
      <c r="AD7" s="8" t="s">
        <v>11</v>
      </c>
    </row>
    <row r="8" spans="1:31" ht="24" customHeight="1" x14ac:dyDescent="0.15">
      <c r="A8" s="10" t="s">
        <v>12</v>
      </c>
      <c r="B8" s="135"/>
      <c r="C8" s="135"/>
      <c r="D8" s="135"/>
      <c r="E8" s="135"/>
      <c r="F8" s="135"/>
      <c r="G8" s="135"/>
      <c r="H8" s="136" t="s">
        <v>13</v>
      </c>
      <c r="I8" s="136"/>
      <c r="J8" s="135"/>
      <c r="K8" s="135"/>
      <c r="L8" s="135"/>
      <c r="M8" s="135"/>
      <c r="N8" s="135"/>
      <c r="O8" s="135"/>
      <c r="AD8" s="8" t="s">
        <v>14</v>
      </c>
    </row>
    <row r="9" spans="1:31" ht="39" x14ac:dyDescent="0.15">
      <c r="B9" s="137" t="s">
        <v>15</v>
      </c>
      <c r="C9" s="137"/>
      <c r="D9" s="137"/>
      <c r="E9" s="137"/>
      <c r="F9" s="137"/>
      <c r="G9" s="137"/>
      <c r="J9" s="131" t="s">
        <v>16</v>
      </c>
      <c r="K9" s="131"/>
      <c r="L9" s="131"/>
      <c r="M9" s="131"/>
      <c r="N9" s="131"/>
      <c r="O9" s="131"/>
      <c r="P9" s="131"/>
      <c r="Q9" s="131"/>
      <c r="R9" s="131"/>
      <c r="S9" s="131"/>
      <c r="AD9" s="8" t="s">
        <v>17</v>
      </c>
    </row>
    <row r="10" spans="1:31" ht="19.5" x14ac:dyDescent="0.15">
      <c r="B10" s="108" t="s">
        <v>18</v>
      </c>
      <c r="C10" s="108"/>
      <c r="D10" s="108"/>
      <c r="E10" s="108"/>
      <c r="F10" s="108"/>
      <c r="G10" s="108"/>
      <c r="H10" s="4"/>
      <c r="K10" s="131" t="s">
        <v>19</v>
      </c>
      <c r="L10" s="131"/>
      <c r="M10" s="131"/>
      <c r="N10" s="131"/>
      <c r="O10" s="131"/>
      <c r="P10" s="131"/>
      <c r="Q10" s="131"/>
      <c r="R10" s="131"/>
      <c r="S10" s="131"/>
      <c r="T10" s="131"/>
      <c r="AE10" s="8" t="s">
        <v>20</v>
      </c>
    </row>
    <row r="11" spans="1:31" ht="19.5" x14ac:dyDescent="0.15">
      <c r="K11" s="108" t="s">
        <v>21</v>
      </c>
      <c r="L11" s="108"/>
      <c r="M11" s="108"/>
      <c r="N11" s="108"/>
      <c r="O11" s="108"/>
      <c r="P11" s="108"/>
      <c r="Q11" s="108"/>
      <c r="R11" s="108"/>
      <c r="S11" s="108"/>
      <c r="T11" s="108"/>
      <c r="AE11" s="8" t="s">
        <v>22</v>
      </c>
    </row>
    <row r="12" spans="1:31" ht="19.5" x14ac:dyDescent="0.15">
      <c r="A12" s="132" t="s">
        <v>126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AE12" s="8" t="s">
        <v>23</v>
      </c>
    </row>
    <row r="13" spans="1:31" ht="19.5" x14ac:dyDescent="0.15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AE13" s="8" t="s">
        <v>24</v>
      </c>
    </row>
    <row r="14" spans="1:31" ht="19.5" customHeight="1" thickBo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AE14" s="8" t="s">
        <v>25</v>
      </c>
    </row>
    <row r="15" spans="1:31" ht="13.5" customHeight="1" thickBot="1" x14ac:dyDescent="0.2">
      <c r="A15" s="120" t="s">
        <v>1</v>
      </c>
      <c r="B15" s="121" t="str">
        <f>IF('参加者合計（）'!$B$3:$G$3="","",'参加者合計（）'!$B$3:$G$3)</f>
        <v/>
      </c>
      <c r="C15" s="133" t="s">
        <v>26</v>
      </c>
      <c r="D15" s="101" t="s">
        <v>27</v>
      </c>
      <c r="E15" s="102"/>
      <c r="F15" s="102"/>
      <c r="G15" s="102"/>
      <c r="H15" s="103"/>
      <c r="I15" s="98" t="s">
        <v>28</v>
      </c>
      <c r="J15" s="99"/>
      <c r="K15" s="99"/>
      <c r="L15" s="99"/>
      <c r="M15" s="100"/>
      <c r="N15" s="123" t="s">
        <v>29</v>
      </c>
      <c r="O15" s="123"/>
      <c r="P15" s="124" t="s">
        <v>30</v>
      </c>
      <c r="Q15" s="124"/>
      <c r="R15" s="134" t="s">
        <v>31</v>
      </c>
      <c r="S15" s="134"/>
      <c r="T15" s="134"/>
      <c r="U15" s="134"/>
      <c r="AE15" s="8" t="s">
        <v>32</v>
      </c>
    </row>
    <row r="16" spans="1:31" ht="18.75" customHeight="1" thickBot="1" x14ac:dyDescent="0.2">
      <c r="A16" s="120"/>
      <c r="B16" s="121"/>
      <c r="C16" s="133"/>
      <c r="D16" s="2">
        <v>70</v>
      </c>
      <c r="E16" s="11">
        <v>90</v>
      </c>
      <c r="F16" s="11">
        <v>110</v>
      </c>
      <c r="G16" s="11">
        <v>130</v>
      </c>
      <c r="H16" s="82">
        <v>150</v>
      </c>
      <c r="I16" s="2">
        <v>70</v>
      </c>
      <c r="J16" s="11">
        <v>90</v>
      </c>
      <c r="K16" s="11">
        <v>110</v>
      </c>
      <c r="L16" s="11">
        <v>130</v>
      </c>
      <c r="M16" s="86">
        <v>150</v>
      </c>
      <c r="N16" s="126" t="s">
        <v>33</v>
      </c>
      <c r="O16" s="126"/>
      <c r="P16" s="127"/>
      <c r="Q16" s="127"/>
      <c r="R16" s="134"/>
      <c r="S16" s="134"/>
      <c r="T16" s="134"/>
      <c r="U16" s="134"/>
      <c r="AE16" s="8" t="s">
        <v>34</v>
      </c>
    </row>
    <row r="17" spans="1:31" ht="14.25" customHeight="1" x14ac:dyDescent="0.15">
      <c r="A17" s="12" t="s">
        <v>8</v>
      </c>
      <c r="B17" s="13" t="str">
        <f>IF('参加者合計（）'!$B$6="","",'参加者合計（）'!$B$6)</f>
        <v/>
      </c>
      <c r="C17" s="133"/>
      <c r="D17" s="14">
        <f>COUNTIF('男子ﾀﾞﾌﾞﾙｽ '!B16:B68,"70MD")/2</f>
        <v>0</v>
      </c>
      <c r="E17" s="15">
        <f>COUNTIF('男子ﾀﾞﾌﾞﾙｽ '!B16:B68,"90MD")/2</f>
        <v>0</v>
      </c>
      <c r="F17" s="15">
        <f>COUNTIF('男子ﾀﾞﾌﾞﾙｽ '!B16:B68,"110MD")/2</f>
        <v>0</v>
      </c>
      <c r="G17" s="15">
        <f>COUNTIF('男子ﾀﾞﾌﾞﾙｽ '!B16:B68,"130MD")/2</f>
        <v>0</v>
      </c>
      <c r="H17" s="15">
        <f>COUNTIF('男子ﾀﾞﾌﾞﾙｽ '!B16:B68,"150MD")/2</f>
        <v>0</v>
      </c>
      <c r="I17" s="14">
        <f>COUNTIF(女子ﾀﾞﾌﾞﾙｽ!B16:B133,"70WD")/2</f>
        <v>0</v>
      </c>
      <c r="J17" s="15">
        <f>COUNTIF(女子ﾀﾞﾌﾞﾙｽ!B16:B133,"90WD")/2</f>
        <v>0</v>
      </c>
      <c r="K17" s="15">
        <f>COUNTIF(女子ﾀﾞﾌﾞﾙｽ!B16:B133,"110WD")/2</f>
        <v>0</v>
      </c>
      <c r="L17" s="15">
        <f>COUNTIF(女子ﾀﾞﾌﾞﾙｽ!B16:B133,"130WD")/2</f>
        <v>0</v>
      </c>
      <c r="M17" s="87">
        <f>COUNTIF(女子ﾀﾞﾌﾞﾙｽ!B16:B133,"150WD")/2</f>
        <v>0</v>
      </c>
      <c r="N17" s="130" t="str">
        <f>IF(SUM(D17:L17)=0,"",SUM(D17:L17))</f>
        <v/>
      </c>
      <c r="O17" s="130"/>
      <c r="P17" s="130" t="str">
        <f>IF(SUM(D17:L17)=0,"",SUM(D17:L17)*6000)</f>
        <v/>
      </c>
      <c r="Q17" s="130"/>
      <c r="R17" s="109" t="str">
        <f>IF(SUM(P17:Q21)=0,"",SUM(P17:Q21))</f>
        <v/>
      </c>
      <c r="S17" s="110"/>
      <c r="T17" s="110"/>
      <c r="U17" s="111"/>
      <c r="AE17" s="8" t="s">
        <v>35</v>
      </c>
    </row>
    <row r="18" spans="1:31" ht="19.5" customHeight="1" x14ac:dyDescent="0.15">
      <c r="A18" s="16"/>
      <c r="B18" s="16"/>
      <c r="C18" s="16"/>
      <c r="D18" s="16"/>
      <c r="E18" s="16"/>
      <c r="F18" s="118" t="s">
        <v>36</v>
      </c>
      <c r="G18" s="118"/>
      <c r="H18" s="118"/>
      <c r="I18" s="118"/>
      <c r="J18" s="118"/>
      <c r="K18" s="118"/>
      <c r="L18" s="118"/>
      <c r="M18" s="118"/>
      <c r="N18" s="119"/>
      <c r="O18" s="119"/>
      <c r="P18" s="119"/>
      <c r="Q18" s="16"/>
      <c r="R18" s="112"/>
      <c r="S18" s="113"/>
      <c r="T18" s="113"/>
      <c r="U18" s="114"/>
      <c r="V18" s="17"/>
      <c r="W18" s="18"/>
      <c r="X18" s="18"/>
      <c r="AE18" s="8" t="s">
        <v>37</v>
      </c>
    </row>
    <row r="19" spans="1:31" ht="13.5" customHeight="1" x14ac:dyDescent="0.15">
      <c r="A19" s="120" t="s">
        <v>1</v>
      </c>
      <c r="B19" s="121" t="str">
        <f>IF('参加者合計（）'!$B$3:$G$3="","",'参加者合計（）'!$B$3:$G$3)</f>
        <v/>
      </c>
      <c r="C19" s="104" t="s">
        <v>38</v>
      </c>
      <c r="D19" s="104"/>
      <c r="E19" s="105" t="s">
        <v>27</v>
      </c>
      <c r="F19" s="106"/>
      <c r="G19" s="106"/>
      <c r="H19" s="107"/>
      <c r="I19" s="90"/>
      <c r="J19" s="98" t="s">
        <v>28</v>
      </c>
      <c r="K19" s="99"/>
      <c r="L19" s="99"/>
      <c r="M19" s="100"/>
      <c r="N19" s="122" t="s">
        <v>39</v>
      </c>
      <c r="O19" s="123"/>
      <c r="P19" s="124" t="s">
        <v>30</v>
      </c>
      <c r="Q19" s="124"/>
      <c r="R19" s="112"/>
      <c r="S19" s="113"/>
      <c r="T19" s="113"/>
      <c r="U19" s="114"/>
      <c r="AE19" s="8" t="s">
        <v>40</v>
      </c>
    </row>
    <row r="20" spans="1:31" ht="19.5" customHeight="1" x14ac:dyDescent="0.15">
      <c r="A20" s="120"/>
      <c r="B20" s="121"/>
      <c r="C20" s="104"/>
      <c r="D20" s="104"/>
      <c r="E20" s="2" t="s">
        <v>111</v>
      </c>
      <c r="F20" s="11" t="s">
        <v>112</v>
      </c>
      <c r="G20" s="84" t="s">
        <v>113</v>
      </c>
      <c r="H20" s="93"/>
      <c r="I20" s="91"/>
      <c r="J20" s="2" t="s">
        <v>111</v>
      </c>
      <c r="K20" s="11" t="s">
        <v>112</v>
      </c>
      <c r="L20" s="1" t="s">
        <v>113</v>
      </c>
      <c r="M20" s="94"/>
      <c r="N20" s="125" t="s">
        <v>41</v>
      </c>
      <c r="O20" s="126"/>
      <c r="P20" s="127"/>
      <c r="Q20" s="127"/>
      <c r="R20" s="112"/>
      <c r="S20" s="113"/>
      <c r="T20" s="113"/>
      <c r="U20" s="114"/>
      <c r="AE20" s="8" t="s">
        <v>42</v>
      </c>
    </row>
    <row r="21" spans="1:31" ht="19.5" customHeight="1" thickBot="1" x14ac:dyDescent="0.2">
      <c r="A21" s="12" t="s">
        <v>8</v>
      </c>
      <c r="B21" s="13" t="str">
        <f>IF('参加者合計（）'!$B$6="","",'参加者合計（）'!$B$6:$G$6)</f>
        <v/>
      </c>
      <c r="C21" s="104"/>
      <c r="D21" s="104"/>
      <c r="E21" s="14">
        <f>COUNTIF(男子ﾄﾘﾌﾟﾙｽ!B17:B38,"TBA")/3</f>
        <v>0</v>
      </c>
      <c r="F21" s="15">
        <f>COUNTIF(男子ﾄﾘﾌﾟﾙｽ!B17:B38,"TBB")/3</f>
        <v>0</v>
      </c>
      <c r="G21" s="85">
        <f>COUNTIF(男子ﾄﾘﾌﾟﾙｽ!B17:B38,"TBC")/3</f>
        <v>0</v>
      </c>
      <c r="H21" s="92"/>
      <c r="I21" s="83"/>
      <c r="J21" s="88">
        <f>COUNTIF(女子ﾄﾘﾌﾟﾙｽ!B17:B37,"TGA")/3</f>
        <v>0</v>
      </c>
      <c r="K21" s="15">
        <f>COUNTIF(女子ﾄﾘﾌﾟﾙｽ!B17:B37,"TGB")/3</f>
        <v>0</v>
      </c>
      <c r="L21" s="89">
        <f>COUNTIF(女子ﾄﾘﾌﾟﾙｽ!B17:B37,"TGC")/3</f>
        <v>0</v>
      </c>
      <c r="M21" s="95"/>
      <c r="N21" s="128" t="str">
        <f>IF(SUM(E20:L21)=0,"",SUM(E20:L21))</f>
        <v/>
      </c>
      <c r="O21" s="129"/>
      <c r="P21" s="130" t="str">
        <f>IF(SUM(E20:L21)=0,"",SUM(E20:L21)*9000)</f>
        <v/>
      </c>
      <c r="Q21" s="130"/>
      <c r="R21" s="115"/>
      <c r="S21" s="116"/>
      <c r="T21" s="116"/>
      <c r="U21" s="117"/>
      <c r="AE21" s="8" t="s">
        <v>43</v>
      </c>
    </row>
    <row r="22" spans="1:31" ht="20.25" customHeight="1" x14ac:dyDescent="0.15">
      <c r="D22" s="108" t="s">
        <v>44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AE22" s="8" t="s">
        <v>45</v>
      </c>
    </row>
    <row r="23" spans="1:31" ht="19.5" x14ac:dyDescent="0.1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AE23" s="8" t="s">
        <v>46</v>
      </c>
    </row>
    <row r="24" spans="1:31" ht="19.5" x14ac:dyDescent="0.15">
      <c r="AE24" s="8" t="s">
        <v>47</v>
      </c>
    </row>
    <row r="25" spans="1:31" ht="19.5" x14ac:dyDescent="0.15">
      <c r="AE25" s="8" t="s">
        <v>48</v>
      </c>
    </row>
    <row r="26" spans="1:31" ht="19.5" x14ac:dyDescent="0.15">
      <c r="AE26" s="8" t="s">
        <v>49</v>
      </c>
    </row>
    <row r="27" spans="1:31" ht="19.5" x14ac:dyDescent="0.15">
      <c r="AE27" s="8" t="s">
        <v>50</v>
      </c>
    </row>
    <row r="28" spans="1:31" ht="19.5" x14ac:dyDescent="0.15">
      <c r="AE28" s="8" t="s">
        <v>51</v>
      </c>
    </row>
    <row r="29" spans="1:31" ht="19.5" x14ac:dyDescent="0.15">
      <c r="AE29" s="8" t="s">
        <v>52</v>
      </c>
    </row>
    <row r="30" spans="1:31" ht="19.5" x14ac:dyDescent="0.15">
      <c r="AE30" s="8" t="s">
        <v>53</v>
      </c>
    </row>
    <row r="31" spans="1:31" ht="19.5" x14ac:dyDescent="0.15">
      <c r="AE31" s="8" t="s">
        <v>54</v>
      </c>
    </row>
    <row r="32" spans="1:31" ht="19.5" x14ac:dyDescent="0.15">
      <c r="AE32" s="8" t="s">
        <v>55</v>
      </c>
    </row>
    <row r="33" spans="31:31" ht="19.5" x14ac:dyDescent="0.15">
      <c r="AE33" s="8" t="s">
        <v>56</v>
      </c>
    </row>
    <row r="34" spans="31:31" ht="19.5" x14ac:dyDescent="0.15">
      <c r="AE34" s="8" t="s">
        <v>57</v>
      </c>
    </row>
    <row r="35" spans="31:31" ht="19.5" x14ac:dyDescent="0.15">
      <c r="AE35" s="8" t="s">
        <v>58</v>
      </c>
    </row>
    <row r="36" spans="31:31" ht="19.5" x14ac:dyDescent="0.15">
      <c r="AE36" s="8" t="s">
        <v>59</v>
      </c>
    </row>
    <row r="37" spans="31:31" ht="19.5" x14ac:dyDescent="0.15">
      <c r="AE37" s="8" t="s">
        <v>60</v>
      </c>
    </row>
    <row r="38" spans="31:31" ht="19.5" x14ac:dyDescent="0.15">
      <c r="AE38" s="8" t="s">
        <v>61</v>
      </c>
    </row>
    <row r="39" spans="31:31" ht="19.5" x14ac:dyDescent="0.15">
      <c r="AE39" s="8" t="s">
        <v>62</v>
      </c>
    </row>
    <row r="40" spans="31:31" ht="19.5" x14ac:dyDescent="0.15">
      <c r="AE40" s="8" t="s">
        <v>63</v>
      </c>
    </row>
    <row r="41" spans="31:31" ht="19.5" x14ac:dyDescent="0.15">
      <c r="AE41" s="8" t="s">
        <v>64</v>
      </c>
    </row>
    <row r="42" spans="31:31" ht="19.5" x14ac:dyDescent="0.15">
      <c r="AE42" s="8" t="s">
        <v>65</v>
      </c>
    </row>
    <row r="43" spans="31:31" ht="19.5" x14ac:dyDescent="0.15">
      <c r="AE43" s="8" t="s">
        <v>66</v>
      </c>
    </row>
  </sheetData>
  <mergeCells count="46">
    <mergeCell ref="A1:P2"/>
    <mergeCell ref="B3:G3"/>
    <mergeCell ref="H3:I3"/>
    <mergeCell ref="J3:M3"/>
    <mergeCell ref="N3:O3"/>
    <mergeCell ref="P3:Q3"/>
    <mergeCell ref="B4:K4"/>
    <mergeCell ref="B6:G6"/>
    <mergeCell ref="H6:I6"/>
    <mergeCell ref="J6:O6"/>
    <mergeCell ref="B8:G8"/>
    <mergeCell ref="H8:I8"/>
    <mergeCell ref="J8:O8"/>
    <mergeCell ref="B9:G9"/>
    <mergeCell ref="J9:S9"/>
    <mergeCell ref="B10:G10"/>
    <mergeCell ref="K10:T10"/>
    <mergeCell ref="K11:T11"/>
    <mergeCell ref="A12:P13"/>
    <mergeCell ref="A15:A16"/>
    <mergeCell ref="B15:B16"/>
    <mergeCell ref="C15:C17"/>
    <mergeCell ref="N15:O15"/>
    <mergeCell ref="P15:Q15"/>
    <mergeCell ref="R15:U16"/>
    <mergeCell ref="N16:O16"/>
    <mergeCell ref="P16:Q16"/>
    <mergeCell ref="N17:O17"/>
    <mergeCell ref="P17:Q17"/>
    <mergeCell ref="D22:W22"/>
    <mergeCell ref="D23:S23"/>
    <mergeCell ref="R17:U21"/>
    <mergeCell ref="F18:P18"/>
    <mergeCell ref="A19:A20"/>
    <mergeCell ref="B19:B20"/>
    <mergeCell ref="N19:O19"/>
    <mergeCell ref="P19:Q19"/>
    <mergeCell ref="N20:O20"/>
    <mergeCell ref="P20:Q20"/>
    <mergeCell ref="N21:O21"/>
    <mergeCell ref="P21:Q21"/>
    <mergeCell ref="I15:M15"/>
    <mergeCell ref="D15:H15"/>
    <mergeCell ref="C19:D21"/>
    <mergeCell ref="E19:H19"/>
    <mergeCell ref="J19:M19"/>
  </mergeCells>
  <phoneticPr fontId="15"/>
  <dataValidations count="2">
    <dataValidation type="list" allowBlank="1" showInputMessage="1" showErrorMessage="1" sqref="P3:Q3" xr:uid="{00000000-0002-0000-0000-000000000000}">
      <formula1>"有,無"</formula1>
      <formula2>0</formula2>
    </dataValidation>
    <dataValidation type="list" allowBlank="1" showInputMessage="1" showErrorMessage="1" sqref="J3" xr:uid="{00000000-0002-0000-0000-000001000000}">
      <formula1>$AE$2:$AE$43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75E"/>
  </sheetPr>
  <dimension ref="A1:K62"/>
  <sheetViews>
    <sheetView tabSelected="1" topLeftCell="A6" zoomScaleNormal="100" workbookViewId="0">
      <pane xSplit="1" ySplit="8" topLeftCell="B14" activePane="bottomRight" state="frozen"/>
      <selection activeCell="A6" sqref="A6"/>
      <selection pane="topRight" activeCell="B6" sqref="B6"/>
      <selection pane="bottomLeft" activeCell="A14" sqref="A14"/>
      <selection pane="bottomRight" activeCell="C17" sqref="C17"/>
    </sheetView>
  </sheetViews>
  <sheetFormatPr defaultColWidth="8.5" defaultRowHeight="13.5" x14ac:dyDescent="0.15"/>
  <cols>
    <col min="1" max="2" width="9" style="19" customWidth="1"/>
    <col min="3" max="5" width="15.625" style="20" customWidth="1"/>
    <col min="6" max="8" width="7.625" style="19" customWidth="1"/>
    <col min="9" max="9" width="24.625" style="19" customWidth="1"/>
    <col min="10" max="10" width="12.625" style="21" customWidth="1"/>
  </cols>
  <sheetData>
    <row r="1" spans="1:11" hidden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idden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1" hidden="1" x14ac:dyDescent="0.15">
      <c r="A3" s="22" t="s">
        <v>1</v>
      </c>
      <c r="B3" s="154" t="str">
        <f>IF('参加者合計（）'!$B$3:$G$3="","",'参加者合計（）'!$B$3:$G$3)</f>
        <v/>
      </c>
      <c r="C3" s="154"/>
      <c r="D3" s="154"/>
      <c r="E3" s="23" t="s">
        <v>2</v>
      </c>
      <c r="F3" s="154" t="str">
        <f>IF('参加者合計（）'!$J$3="","",'参加者合計（）'!$J$3)</f>
        <v/>
      </c>
      <c r="G3" s="154"/>
      <c r="H3" s="154"/>
      <c r="I3" s="154"/>
    </row>
    <row r="4" spans="1:11" hidden="1" x14ac:dyDescent="0.15">
      <c r="C4" s="24"/>
      <c r="D4" s="24"/>
      <c r="E4" s="24"/>
      <c r="F4" s="24"/>
      <c r="G4" s="24"/>
      <c r="H4" s="24"/>
    </row>
    <row r="5" spans="1:11" hidden="1" x14ac:dyDescent="0.15">
      <c r="A5" s="25" t="s">
        <v>8</v>
      </c>
      <c r="B5" s="155" t="str">
        <f>IF('参加者合計（）'!$B$6:$D$6="","",'参加者合計（）'!$B$6:$D$6)</f>
        <v/>
      </c>
      <c r="C5" s="155"/>
      <c r="D5" s="155"/>
      <c r="E5" s="25"/>
      <c r="F5" s="22" t="s">
        <v>9</v>
      </c>
      <c r="G5" s="22"/>
      <c r="H5" s="22"/>
      <c r="I5" s="155" t="str">
        <f>IF('参加者合計（）'!$J$6="","",'参加者合計（）'!$J$6)</f>
        <v/>
      </c>
      <c r="J5" s="155"/>
      <c r="K5" s="155"/>
    </row>
    <row r="6" spans="1:11" ht="24" hidden="1" customHeight="1" x14ac:dyDescent="0.15">
      <c r="A6" s="24"/>
      <c r="B6" s="24"/>
      <c r="C6" s="24"/>
      <c r="D6" s="24"/>
      <c r="E6" s="24"/>
    </row>
    <row r="7" spans="1:11" x14ac:dyDescent="0.15">
      <c r="A7" s="149" t="s">
        <v>68</v>
      </c>
      <c r="B7" s="149"/>
      <c r="C7" s="149"/>
      <c r="D7" s="150" t="s">
        <v>69</v>
      </c>
      <c r="E7" s="150"/>
      <c r="F7" s="150"/>
      <c r="G7" s="150"/>
      <c r="H7" s="150"/>
      <c r="I7" s="150"/>
      <c r="J7" s="150"/>
    </row>
    <row r="8" spans="1:11" x14ac:dyDescent="0.15">
      <c r="A8" s="149"/>
      <c r="B8" s="149"/>
      <c r="C8" s="149"/>
      <c r="D8" s="150" t="s">
        <v>70</v>
      </c>
      <c r="E8" s="150"/>
      <c r="F8" s="150"/>
      <c r="G8" s="150"/>
      <c r="H8" s="150"/>
      <c r="I8" s="150"/>
      <c r="J8" s="150"/>
    </row>
    <row r="9" spans="1:11" x14ac:dyDescent="0.15">
      <c r="C9" s="19"/>
      <c r="D9" s="151" t="s">
        <v>71</v>
      </c>
      <c r="E9" s="151"/>
      <c r="F9" s="151"/>
      <c r="G9" s="151"/>
      <c r="H9" s="151"/>
      <c r="I9" s="151"/>
      <c r="J9" s="151"/>
    </row>
    <row r="10" spans="1:11" x14ac:dyDescent="0.15">
      <c r="C10" s="19"/>
      <c r="D10" s="26"/>
      <c r="E10" s="27"/>
      <c r="F10" s="27"/>
      <c r="G10" s="27"/>
      <c r="H10" s="27"/>
      <c r="I10" s="27"/>
      <c r="J10" s="27"/>
    </row>
    <row r="11" spans="1:11" s="29" customFormat="1" ht="34.5" customHeight="1" x14ac:dyDescent="0.15">
      <c r="A11" s="28"/>
      <c r="B11" s="28"/>
      <c r="C11" s="28"/>
      <c r="D11" s="152" t="s">
        <v>120</v>
      </c>
      <c r="E11" s="152"/>
      <c r="F11" s="152"/>
      <c r="G11" s="152"/>
      <c r="H11" s="152"/>
      <c r="I11" s="152"/>
      <c r="J11" s="152"/>
    </row>
    <row r="12" spans="1:11" ht="19.5" customHeight="1" x14ac:dyDescent="0.15">
      <c r="B12" s="30" t="s">
        <v>72</v>
      </c>
      <c r="C12" s="19"/>
      <c r="F12" s="20"/>
      <c r="G12" s="20"/>
      <c r="H12" s="20"/>
      <c r="I12" s="20"/>
      <c r="J12" s="20"/>
    </row>
    <row r="13" spans="1:11" ht="19.5" customHeight="1" x14ac:dyDescent="0.15">
      <c r="A13" s="31"/>
      <c r="B13" s="32" t="s">
        <v>73</v>
      </c>
      <c r="C13" s="33" t="s">
        <v>74</v>
      </c>
      <c r="D13" s="33" t="s">
        <v>75</v>
      </c>
      <c r="E13" s="33" t="s">
        <v>1</v>
      </c>
      <c r="F13" s="34" t="s">
        <v>76</v>
      </c>
      <c r="G13" s="96" t="s">
        <v>114</v>
      </c>
      <c r="H13" s="34" t="s">
        <v>2</v>
      </c>
      <c r="I13" s="34" t="s">
        <v>77</v>
      </c>
      <c r="J13" s="35" t="s">
        <v>78</v>
      </c>
    </row>
    <row r="14" spans="1:11" ht="16.5" customHeight="1" x14ac:dyDescent="0.15">
      <c r="A14" s="148" t="s">
        <v>79</v>
      </c>
      <c r="B14" s="36" t="s">
        <v>80</v>
      </c>
      <c r="C14" s="37" t="s">
        <v>81</v>
      </c>
      <c r="D14" s="37" t="s">
        <v>82</v>
      </c>
      <c r="E14" s="38" t="str">
        <f>IF(C14&lt;&gt;"",$B$3," ")</f>
        <v/>
      </c>
      <c r="F14" s="39">
        <v>35</v>
      </c>
      <c r="G14" s="39" t="s">
        <v>117</v>
      </c>
      <c r="H14" s="39" t="str">
        <f>IF(C14&lt;&gt;"",$F$3," ")</f>
        <v/>
      </c>
      <c r="I14" s="40" t="s">
        <v>83</v>
      </c>
      <c r="J14" s="41"/>
    </row>
    <row r="15" spans="1:11" ht="16.5" customHeight="1" x14ac:dyDescent="0.15">
      <c r="A15" s="148"/>
      <c r="B15" s="42" t="s">
        <v>80</v>
      </c>
      <c r="C15" s="43" t="s">
        <v>84</v>
      </c>
      <c r="D15" s="43" t="s">
        <v>85</v>
      </c>
      <c r="E15" s="44" t="str">
        <f>IF(C15&lt;&gt;"",$B$3," ")</f>
        <v/>
      </c>
      <c r="F15" s="45">
        <v>40</v>
      </c>
      <c r="G15" s="45" t="s">
        <v>117</v>
      </c>
      <c r="H15" s="45" t="str">
        <f>IF(C15&lt;&gt;"",$F$3," ")</f>
        <v/>
      </c>
      <c r="I15" s="45" t="s">
        <v>86</v>
      </c>
      <c r="J15" s="46"/>
    </row>
    <row r="16" spans="1:11" ht="16.5" customHeight="1" x14ac:dyDescent="0.15">
      <c r="A16" s="144">
        <v>1</v>
      </c>
      <c r="B16" s="47"/>
      <c r="C16" s="48"/>
      <c r="D16" s="48"/>
      <c r="E16" s="49"/>
      <c r="F16" s="50"/>
      <c r="G16" s="50"/>
      <c r="H16" s="50"/>
      <c r="I16" s="50"/>
      <c r="J16" s="51"/>
    </row>
    <row r="17" spans="1:10" ht="16.5" customHeight="1" x14ac:dyDescent="0.15">
      <c r="A17" s="144"/>
      <c r="B17" s="52"/>
      <c r="C17" s="53"/>
      <c r="D17" s="53"/>
      <c r="E17" s="54"/>
      <c r="F17" s="55"/>
      <c r="G17" s="55"/>
      <c r="H17" s="55"/>
      <c r="I17" s="55"/>
      <c r="J17" s="56"/>
    </row>
    <row r="18" spans="1:10" ht="16.5" customHeight="1" x14ac:dyDescent="0.15">
      <c r="A18" s="145">
        <v>2</v>
      </c>
      <c r="B18" s="57"/>
      <c r="C18" s="58"/>
      <c r="D18" s="58"/>
      <c r="E18" s="59" t="str">
        <f t="shared" ref="E18:E61" si="0">IF(C18&lt;&gt;"",$B$3," ")</f>
        <v xml:space="preserve"> </v>
      </c>
      <c r="F18" s="60"/>
      <c r="G18" s="60"/>
      <c r="H18" s="60" t="str">
        <f t="shared" ref="H18:H61" si="1">IF(C18&lt;&gt;"",$F$3," ")</f>
        <v xml:space="preserve"> </v>
      </c>
      <c r="I18" s="60"/>
      <c r="J18" s="61"/>
    </row>
    <row r="19" spans="1:10" ht="16.5" customHeight="1" x14ac:dyDescent="0.15">
      <c r="A19" s="145"/>
      <c r="B19" s="42"/>
      <c r="C19" s="43"/>
      <c r="D19" s="43"/>
      <c r="E19" s="44" t="str">
        <f t="shared" si="0"/>
        <v xml:space="preserve"> </v>
      </c>
      <c r="F19" s="45"/>
      <c r="G19" s="45"/>
      <c r="H19" s="45" t="str">
        <f t="shared" si="1"/>
        <v xml:space="preserve"> </v>
      </c>
      <c r="I19" s="45"/>
      <c r="J19" s="46"/>
    </row>
    <row r="20" spans="1:10" ht="16.5" customHeight="1" x14ac:dyDescent="0.15">
      <c r="A20" s="144">
        <v>3</v>
      </c>
      <c r="B20" s="47"/>
      <c r="C20" s="48"/>
      <c r="D20" s="48"/>
      <c r="E20" s="49" t="str">
        <f t="shared" si="0"/>
        <v xml:space="preserve"> </v>
      </c>
      <c r="F20" s="50"/>
      <c r="G20" s="50"/>
      <c r="H20" s="50" t="str">
        <f t="shared" si="1"/>
        <v xml:space="preserve"> </v>
      </c>
      <c r="I20" s="50"/>
      <c r="J20" s="51"/>
    </row>
    <row r="21" spans="1:10" ht="16.5" customHeight="1" x14ac:dyDescent="0.15">
      <c r="A21" s="144"/>
      <c r="B21" s="52"/>
      <c r="C21" s="53"/>
      <c r="D21" s="53"/>
      <c r="E21" s="54" t="str">
        <f t="shared" si="0"/>
        <v xml:space="preserve"> </v>
      </c>
      <c r="F21" s="55"/>
      <c r="G21" s="55"/>
      <c r="H21" s="55" t="str">
        <f t="shared" si="1"/>
        <v xml:space="preserve"> </v>
      </c>
      <c r="I21" s="55"/>
      <c r="J21" s="56"/>
    </row>
    <row r="22" spans="1:10" ht="16.5" customHeight="1" x14ac:dyDescent="0.15">
      <c r="A22" s="145">
        <v>4</v>
      </c>
      <c r="B22" s="57"/>
      <c r="C22" s="58"/>
      <c r="D22" s="58"/>
      <c r="E22" s="59" t="str">
        <f t="shared" si="0"/>
        <v xml:space="preserve"> </v>
      </c>
      <c r="F22" s="60"/>
      <c r="G22" s="50"/>
      <c r="H22" s="60" t="str">
        <f t="shared" si="1"/>
        <v xml:space="preserve"> </v>
      </c>
      <c r="I22" s="60"/>
      <c r="J22" s="61"/>
    </row>
    <row r="23" spans="1:10" ht="16.5" customHeight="1" x14ac:dyDescent="0.15">
      <c r="A23" s="145"/>
      <c r="B23" s="62"/>
      <c r="C23" s="53"/>
      <c r="D23" s="53"/>
      <c r="E23" s="54" t="str">
        <f t="shared" si="0"/>
        <v xml:space="preserve"> </v>
      </c>
      <c r="F23" s="55"/>
      <c r="G23" s="55"/>
      <c r="H23" s="55" t="str">
        <f t="shared" si="1"/>
        <v xml:space="preserve"> </v>
      </c>
      <c r="I23" s="55"/>
      <c r="J23" s="56"/>
    </row>
    <row r="24" spans="1:10" ht="16.5" customHeight="1" x14ac:dyDescent="0.15">
      <c r="A24" s="144">
        <v>5</v>
      </c>
      <c r="B24" s="57"/>
      <c r="C24" s="58"/>
      <c r="D24" s="58"/>
      <c r="E24" s="59" t="str">
        <f t="shared" si="0"/>
        <v xml:space="preserve"> </v>
      </c>
      <c r="F24" s="60"/>
      <c r="G24" s="60"/>
      <c r="H24" s="60" t="str">
        <f t="shared" si="1"/>
        <v xml:space="preserve"> </v>
      </c>
      <c r="I24" s="60"/>
      <c r="J24" s="61"/>
    </row>
    <row r="25" spans="1:10" ht="16.5" customHeight="1" x14ac:dyDescent="0.15">
      <c r="A25" s="144"/>
      <c r="B25" s="62"/>
      <c r="C25" s="53"/>
      <c r="D25" s="53"/>
      <c r="E25" s="54" t="str">
        <f t="shared" si="0"/>
        <v xml:space="preserve"> </v>
      </c>
      <c r="F25" s="55"/>
      <c r="G25" s="55"/>
      <c r="H25" s="55" t="str">
        <f t="shared" si="1"/>
        <v xml:space="preserve"> </v>
      </c>
      <c r="I25" s="55"/>
      <c r="J25" s="56"/>
    </row>
    <row r="26" spans="1:10" ht="16.5" customHeight="1" x14ac:dyDescent="0.15">
      <c r="A26" s="145">
        <v>6</v>
      </c>
      <c r="B26" s="57"/>
      <c r="C26" s="58"/>
      <c r="D26" s="58"/>
      <c r="E26" s="59" t="str">
        <f t="shared" si="0"/>
        <v xml:space="preserve"> </v>
      </c>
      <c r="F26" s="60"/>
      <c r="G26" s="60"/>
      <c r="H26" s="60" t="str">
        <f t="shared" si="1"/>
        <v xml:space="preserve"> </v>
      </c>
      <c r="I26" s="60"/>
      <c r="J26" s="61"/>
    </row>
    <row r="27" spans="1:10" ht="16.5" customHeight="1" x14ac:dyDescent="0.15">
      <c r="A27" s="145"/>
      <c r="B27" s="62"/>
      <c r="C27" s="43"/>
      <c r="D27" s="43"/>
      <c r="E27" s="44" t="str">
        <f t="shared" si="0"/>
        <v xml:space="preserve"> </v>
      </c>
      <c r="F27" s="45"/>
      <c r="G27" s="45"/>
      <c r="H27" s="45" t="str">
        <f t="shared" si="1"/>
        <v xml:space="preserve"> </v>
      </c>
      <c r="I27" s="45"/>
      <c r="J27" s="46"/>
    </row>
    <row r="28" spans="1:10" ht="16.5" customHeight="1" x14ac:dyDescent="0.15">
      <c r="A28" s="144">
        <v>7</v>
      </c>
      <c r="B28" s="57"/>
      <c r="C28" s="48"/>
      <c r="D28" s="48"/>
      <c r="E28" s="49" t="str">
        <f t="shared" si="0"/>
        <v xml:space="preserve"> </v>
      </c>
      <c r="F28" s="50"/>
      <c r="G28" s="50"/>
      <c r="H28" s="50" t="str">
        <f t="shared" si="1"/>
        <v xml:space="preserve"> </v>
      </c>
      <c r="I28" s="50"/>
      <c r="J28" s="51"/>
    </row>
    <row r="29" spans="1:10" ht="16.5" customHeight="1" x14ac:dyDescent="0.15">
      <c r="A29" s="144"/>
      <c r="B29" s="62"/>
      <c r="C29" s="53"/>
      <c r="D29" s="53"/>
      <c r="E29" s="54" t="str">
        <f t="shared" si="0"/>
        <v xml:space="preserve"> </v>
      </c>
      <c r="F29" s="55"/>
      <c r="G29" s="55"/>
      <c r="H29" s="55" t="str">
        <f t="shared" si="1"/>
        <v xml:space="preserve"> </v>
      </c>
      <c r="I29" s="55"/>
      <c r="J29" s="56"/>
    </row>
    <row r="30" spans="1:10" ht="16.5" customHeight="1" x14ac:dyDescent="0.15">
      <c r="A30" s="145">
        <v>8</v>
      </c>
      <c r="B30" s="57"/>
      <c r="C30" s="58"/>
      <c r="D30" s="58"/>
      <c r="E30" s="59" t="str">
        <f t="shared" si="0"/>
        <v xml:space="preserve"> </v>
      </c>
      <c r="F30" s="60"/>
      <c r="G30" s="60"/>
      <c r="H30" s="60" t="str">
        <f t="shared" si="1"/>
        <v xml:space="preserve"> </v>
      </c>
      <c r="I30" s="60"/>
      <c r="J30" s="61"/>
    </row>
    <row r="31" spans="1:10" ht="16.5" customHeight="1" x14ac:dyDescent="0.15">
      <c r="A31" s="145"/>
      <c r="B31" s="62"/>
      <c r="C31" s="43"/>
      <c r="D31" s="43"/>
      <c r="E31" s="44" t="str">
        <f t="shared" si="0"/>
        <v xml:space="preserve"> </v>
      </c>
      <c r="F31" s="45"/>
      <c r="G31" s="45"/>
      <c r="H31" s="45" t="str">
        <f t="shared" si="1"/>
        <v xml:space="preserve"> </v>
      </c>
      <c r="I31" s="45"/>
      <c r="J31" s="46"/>
    </row>
    <row r="32" spans="1:10" ht="16.5" customHeight="1" x14ac:dyDescent="0.15">
      <c r="A32" s="144">
        <v>9</v>
      </c>
      <c r="B32" s="57"/>
      <c r="C32" s="48"/>
      <c r="D32" s="48"/>
      <c r="E32" s="49" t="str">
        <f t="shared" si="0"/>
        <v xml:space="preserve"> </v>
      </c>
      <c r="F32" s="50"/>
      <c r="G32" s="50"/>
      <c r="H32" s="50" t="str">
        <f t="shared" si="1"/>
        <v xml:space="preserve"> </v>
      </c>
      <c r="I32" s="50"/>
      <c r="J32" s="51"/>
    </row>
    <row r="33" spans="1:10" ht="16.5" customHeight="1" x14ac:dyDescent="0.15">
      <c r="A33" s="144"/>
      <c r="B33" s="62"/>
      <c r="C33" s="53"/>
      <c r="D33" s="53"/>
      <c r="E33" s="54" t="str">
        <f t="shared" si="0"/>
        <v xml:space="preserve"> </v>
      </c>
      <c r="F33" s="55"/>
      <c r="G33" s="55"/>
      <c r="H33" s="55" t="str">
        <f t="shared" si="1"/>
        <v xml:space="preserve"> </v>
      </c>
      <c r="I33" s="55"/>
      <c r="J33" s="56"/>
    </row>
    <row r="34" spans="1:10" ht="16.5" customHeight="1" x14ac:dyDescent="0.15">
      <c r="A34" s="147">
        <v>10</v>
      </c>
      <c r="B34" s="57"/>
      <c r="C34" s="58"/>
      <c r="D34" s="58"/>
      <c r="E34" s="59" t="str">
        <f t="shared" si="0"/>
        <v xml:space="preserve"> </v>
      </c>
      <c r="F34" s="60"/>
      <c r="G34" s="60"/>
      <c r="H34" s="60" t="str">
        <f t="shared" si="1"/>
        <v xml:space="preserve"> </v>
      </c>
      <c r="I34" s="60"/>
      <c r="J34" s="61"/>
    </row>
    <row r="35" spans="1:10" ht="16.5" customHeight="1" x14ac:dyDescent="0.15">
      <c r="A35" s="147"/>
      <c r="B35" s="63"/>
      <c r="C35" s="64"/>
      <c r="D35" s="64"/>
      <c r="E35" s="65" t="str">
        <f t="shared" si="0"/>
        <v xml:space="preserve"> </v>
      </c>
      <c r="F35" s="66"/>
      <c r="G35" s="66"/>
      <c r="H35" s="66" t="str">
        <f t="shared" si="1"/>
        <v xml:space="preserve"> </v>
      </c>
      <c r="I35" s="66"/>
      <c r="J35" s="67"/>
    </row>
    <row r="36" spans="1:10" ht="16.5" customHeight="1" x14ac:dyDescent="0.15">
      <c r="A36" s="144">
        <v>11</v>
      </c>
      <c r="B36" s="47"/>
      <c r="C36" s="48"/>
      <c r="D36" s="48"/>
      <c r="E36" s="49" t="str">
        <f t="shared" si="0"/>
        <v xml:space="preserve"> </v>
      </c>
      <c r="F36" s="50"/>
      <c r="G36" s="50"/>
      <c r="H36" s="50" t="str">
        <f t="shared" si="1"/>
        <v xml:space="preserve"> </v>
      </c>
      <c r="I36" s="50"/>
      <c r="J36" s="51"/>
    </row>
    <row r="37" spans="1:10" ht="16.5" customHeight="1" x14ac:dyDescent="0.15">
      <c r="A37" s="144"/>
      <c r="B37" s="52"/>
      <c r="C37" s="53"/>
      <c r="D37" s="53"/>
      <c r="E37" s="54" t="str">
        <f t="shared" si="0"/>
        <v xml:space="preserve"> </v>
      </c>
      <c r="F37" s="55"/>
      <c r="G37" s="55"/>
      <c r="H37" s="55" t="str">
        <f t="shared" si="1"/>
        <v xml:space="preserve"> </v>
      </c>
      <c r="I37" s="55"/>
      <c r="J37" s="56"/>
    </row>
    <row r="38" spans="1:10" ht="16.5" customHeight="1" x14ac:dyDescent="0.15">
      <c r="A38" s="146">
        <v>12</v>
      </c>
      <c r="B38" s="57"/>
      <c r="C38" s="58"/>
      <c r="D38" s="58"/>
      <c r="E38" s="59" t="str">
        <f t="shared" si="0"/>
        <v xml:space="preserve"> </v>
      </c>
      <c r="F38" s="60"/>
      <c r="G38" s="60"/>
      <c r="H38" s="60" t="str">
        <f t="shared" si="1"/>
        <v xml:space="preserve"> </v>
      </c>
      <c r="I38" s="60"/>
      <c r="J38" s="61"/>
    </row>
    <row r="39" spans="1:10" ht="16.5" customHeight="1" x14ac:dyDescent="0.15">
      <c r="A39" s="146"/>
      <c r="B39" s="42"/>
      <c r="C39" s="43"/>
      <c r="D39" s="43"/>
      <c r="E39" s="44" t="str">
        <f t="shared" si="0"/>
        <v xml:space="preserve"> </v>
      </c>
      <c r="F39" s="45"/>
      <c r="G39" s="45"/>
      <c r="H39" s="45" t="str">
        <f t="shared" si="1"/>
        <v xml:space="preserve"> </v>
      </c>
      <c r="I39" s="45"/>
      <c r="J39" s="46"/>
    </row>
    <row r="40" spans="1:10" ht="16.5" customHeight="1" x14ac:dyDescent="0.15">
      <c r="A40" s="146">
        <v>13</v>
      </c>
      <c r="B40" s="47"/>
      <c r="C40" s="48"/>
      <c r="D40" s="48"/>
      <c r="E40" s="49" t="str">
        <f t="shared" si="0"/>
        <v xml:space="preserve"> </v>
      </c>
      <c r="F40" s="50"/>
      <c r="G40" s="50"/>
      <c r="H40" s="50" t="str">
        <f t="shared" si="1"/>
        <v xml:space="preserve"> </v>
      </c>
      <c r="I40" s="50"/>
      <c r="J40" s="51"/>
    </row>
    <row r="41" spans="1:10" ht="16.5" customHeight="1" x14ac:dyDescent="0.15">
      <c r="A41" s="146"/>
      <c r="B41" s="52"/>
      <c r="C41" s="53"/>
      <c r="D41" s="53"/>
      <c r="E41" s="54" t="str">
        <f t="shared" si="0"/>
        <v xml:space="preserve"> </v>
      </c>
      <c r="F41" s="55"/>
      <c r="G41" s="55"/>
      <c r="H41" s="55" t="str">
        <f t="shared" si="1"/>
        <v xml:space="preserve"> </v>
      </c>
      <c r="I41" s="55"/>
      <c r="J41" s="56"/>
    </row>
    <row r="42" spans="1:10" ht="16.5" customHeight="1" x14ac:dyDescent="0.15">
      <c r="A42" s="146">
        <v>14</v>
      </c>
      <c r="B42" s="57"/>
      <c r="C42" s="58"/>
      <c r="D42" s="58"/>
      <c r="E42" s="59" t="str">
        <f t="shared" si="0"/>
        <v xml:space="preserve"> </v>
      </c>
      <c r="F42" s="60"/>
      <c r="G42" s="60"/>
      <c r="H42" s="60" t="str">
        <f t="shared" si="1"/>
        <v xml:space="preserve"> </v>
      </c>
      <c r="I42" s="60"/>
      <c r="J42" s="61"/>
    </row>
    <row r="43" spans="1:10" ht="16.5" customHeight="1" x14ac:dyDescent="0.15">
      <c r="A43" s="146"/>
      <c r="B43" s="62"/>
      <c r="C43" s="53"/>
      <c r="D43" s="53"/>
      <c r="E43" s="54" t="str">
        <f t="shared" si="0"/>
        <v xml:space="preserve"> </v>
      </c>
      <c r="F43" s="55"/>
      <c r="G43" s="55"/>
      <c r="H43" s="55" t="str">
        <f t="shared" si="1"/>
        <v xml:space="preserve"> </v>
      </c>
      <c r="I43" s="55"/>
      <c r="J43" s="56"/>
    </row>
    <row r="44" spans="1:10" ht="16.5" customHeight="1" x14ac:dyDescent="0.15">
      <c r="A44" s="144">
        <v>15</v>
      </c>
      <c r="B44" s="57"/>
      <c r="C44" s="58"/>
      <c r="D44" s="58"/>
      <c r="E44" s="59" t="str">
        <f t="shared" si="0"/>
        <v xml:space="preserve"> </v>
      </c>
      <c r="F44" s="60"/>
      <c r="G44" s="60"/>
      <c r="H44" s="60" t="str">
        <f t="shared" si="1"/>
        <v xml:space="preserve"> </v>
      </c>
      <c r="I44" s="60"/>
      <c r="J44" s="61"/>
    </row>
    <row r="45" spans="1:10" ht="16.5" customHeight="1" x14ac:dyDescent="0.15">
      <c r="A45" s="144"/>
      <c r="B45" s="62"/>
      <c r="C45" s="53"/>
      <c r="D45" s="53"/>
      <c r="E45" s="54" t="str">
        <f t="shared" si="0"/>
        <v xml:space="preserve"> </v>
      </c>
      <c r="F45" s="55"/>
      <c r="G45" s="55"/>
      <c r="H45" s="55" t="str">
        <f t="shared" si="1"/>
        <v xml:space="preserve"> </v>
      </c>
      <c r="I45" s="55"/>
      <c r="J45" s="56"/>
    </row>
    <row r="46" spans="1:10" ht="16.5" customHeight="1" x14ac:dyDescent="0.15">
      <c r="A46" s="145">
        <v>16</v>
      </c>
      <c r="B46" s="57"/>
      <c r="C46" s="58"/>
      <c r="D46" s="58"/>
      <c r="E46" s="59" t="str">
        <f t="shared" si="0"/>
        <v xml:space="preserve"> </v>
      </c>
      <c r="F46" s="60"/>
      <c r="G46" s="60"/>
      <c r="H46" s="60" t="str">
        <f t="shared" si="1"/>
        <v xml:space="preserve"> </v>
      </c>
      <c r="I46" s="60"/>
      <c r="J46" s="61"/>
    </row>
    <row r="47" spans="1:10" ht="16.5" customHeight="1" x14ac:dyDescent="0.15">
      <c r="A47" s="145"/>
      <c r="B47" s="62"/>
      <c r="C47" s="43"/>
      <c r="D47" s="43"/>
      <c r="E47" s="44" t="str">
        <f t="shared" si="0"/>
        <v xml:space="preserve"> </v>
      </c>
      <c r="F47" s="45"/>
      <c r="G47" s="45"/>
      <c r="H47" s="45" t="str">
        <f t="shared" si="1"/>
        <v xml:space="preserve"> </v>
      </c>
      <c r="I47" s="45"/>
      <c r="J47" s="46"/>
    </row>
    <row r="48" spans="1:10" ht="16.5" customHeight="1" x14ac:dyDescent="0.15">
      <c r="A48" s="146">
        <v>17</v>
      </c>
      <c r="B48" s="57"/>
      <c r="C48" s="48"/>
      <c r="D48" s="48"/>
      <c r="E48" s="49" t="str">
        <f t="shared" si="0"/>
        <v xml:space="preserve"> </v>
      </c>
      <c r="F48" s="50"/>
      <c r="G48" s="50"/>
      <c r="H48" s="50" t="str">
        <f t="shared" si="1"/>
        <v xml:space="preserve"> </v>
      </c>
      <c r="I48" s="50"/>
      <c r="J48" s="51"/>
    </row>
    <row r="49" spans="1:10" ht="16.5" customHeight="1" x14ac:dyDescent="0.15">
      <c r="A49" s="146"/>
      <c r="B49" s="62"/>
      <c r="C49" s="53"/>
      <c r="D49" s="53"/>
      <c r="E49" s="54" t="str">
        <f t="shared" si="0"/>
        <v xml:space="preserve"> </v>
      </c>
      <c r="F49" s="55"/>
      <c r="G49" s="55"/>
      <c r="H49" s="55" t="str">
        <f t="shared" si="1"/>
        <v xml:space="preserve"> </v>
      </c>
      <c r="I49" s="55"/>
      <c r="J49" s="56"/>
    </row>
    <row r="50" spans="1:10" ht="16.5" customHeight="1" x14ac:dyDescent="0.15">
      <c r="A50" s="146">
        <v>18</v>
      </c>
      <c r="B50" s="57"/>
      <c r="C50" s="58"/>
      <c r="D50" s="58"/>
      <c r="E50" s="59" t="str">
        <f t="shared" si="0"/>
        <v xml:space="preserve"> </v>
      </c>
      <c r="F50" s="60"/>
      <c r="G50" s="60"/>
      <c r="H50" s="60" t="str">
        <f t="shared" si="1"/>
        <v xml:space="preserve"> </v>
      </c>
      <c r="I50" s="60"/>
      <c r="J50" s="61"/>
    </row>
    <row r="51" spans="1:10" ht="16.5" customHeight="1" x14ac:dyDescent="0.15">
      <c r="A51" s="146"/>
      <c r="B51" s="62"/>
      <c r="C51" s="43"/>
      <c r="D51" s="43"/>
      <c r="E51" s="44" t="str">
        <f t="shared" si="0"/>
        <v xml:space="preserve"> </v>
      </c>
      <c r="F51" s="45"/>
      <c r="G51" s="45"/>
      <c r="H51" s="45" t="str">
        <f t="shared" si="1"/>
        <v xml:space="preserve"> </v>
      </c>
      <c r="I51" s="45"/>
      <c r="J51" s="46"/>
    </row>
    <row r="52" spans="1:10" ht="16.5" customHeight="1" x14ac:dyDescent="0.15">
      <c r="A52" s="144">
        <v>19</v>
      </c>
      <c r="B52" s="57"/>
      <c r="C52" s="48"/>
      <c r="D52" s="48"/>
      <c r="E52" s="49" t="str">
        <f t="shared" si="0"/>
        <v xml:space="preserve"> </v>
      </c>
      <c r="F52" s="50"/>
      <c r="G52" s="50"/>
      <c r="H52" s="50" t="str">
        <f t="shared" si="1"/>
        <v xml:space="preserve"> </v>
      </c>
      <c r="I52" s="50"/>
      <c r="J52" s="51"/>
    </row>
    <row r="53" spans="1:10" ht="16.5" customHeight="1" x14ac:dyDescent="0.15">
      <c r="A53" s="144"/>
      <c r="B53" s="62"/>
      <c r="C53" s="53"/>
      <c r="D53" s="53"/>
      <c r="E53" s="54" t="str">
        <f t="shared" si="0"/>
        <v xml:space="preserve"> </v>
      </c>
      <c r="F53" s="55"/>
      <c r="G53" s="55"/>
      <c r="H53" s="55" t="str">
        <f t="shared" si="1"/>
        <v xml:space="preserve"> </v>
      </c>
      <c r="I53" s="55"/>
      <c r="J53" s="56"/>
    </row>
    <row r="54" spans="1:10" ht="16.5" customHeight="1" x14ac:dyDescent="0.15">
      <c r="A54" s="142">
        <v>20</v>
      </c>
      <c r="B54" s="57"/>
      <c r="C54" s="58"/>
      <c r="D54" s="58"/>
      <c r="E54" s="59" t="str">
        <f t="shared" si="0"/>
        <v xml:space="preserve"> </v>
      </c>
      <c r="F54" s="60"/>
      <c r="G54" s="60"/>
      <c r="H54" s="60" t="str">
        <f t="shared" si="1"/>
        <v xml:space="preserve"> </v>
      </c>
      <c r="I54" s="60"/>
      <c r="J54" s="61"/>
    </row>
    <row r="55" spans="1:10" ht="16.5" customHeight="1" x14ac:dyDescent="0.15">
      <c r="A55" s="142"/>
      <c r="B55" s="63"/>
      <c r="C55" s="64"/>
      <c r="D55" s="64"/>
      <c r="E55" s="65" t="str">
        <f t="shared" si="0"/>
        <v xml:space="preserve"> </v>
      </c>
      <c r="F55" s="66"/>
      <c r="G55" s="66"/>
      <c r="H55" s="66" t="str">
        <f t="shared" si="1"/>
        <v xml:space="preserve"> </v>
      </c>
      <c r="I55" s="66"/>
      <c r="J55" s="67"/>
    </row>
    <row r="56" spans="1:10" ht="16.5" customHeight="1" x14ac:dyDescent="0.15">
      <c r="A56" s="143">
        <v>21</v>
      </c>
      <c r="B56" s="47"/>
      <c r="C56" s="48"/>
      <c r="D56" s="48"/>
      <c r="E56" s="49" t="str">
        <f t="shared" si="0"/>
        <v xml:space="preserve"> </v>
      </c>
      <c r="F56" s="50"/>
      <c r="G56" s="50"/>
      <c r="H56" s="50" t="str">
        <f t="shared" si="1"/>
        <v xml:space="preserve"> </v>
      </c>
      <c r="I56" s="50"/>
      <c r="J56" s="51"/>
    </row>
    <row r="57" spans="1:10" ht="16.5" customHeight="1" x14ac:dyDescent="0.15">
      <c r="A57" s="143"/>
      <c r="B57" s="52"/>
      <c r="C57" s="53"/>
      <c r="D57" s="53"/>
      <c r="E57" s="54" t="str">
        <f t="shared" si="0"/>
        <v xml:space="preserve"> </v>
      </c>
      <c r="F57" s="55"/>
      <c r="G57" s="55"/>
      <c r="H57" s="55" t="str">
        <f t="shared" si="1"/>
        <v xml:space="preserve"> </v>
      </c>
      <c r="I57" s="55"/>
      <c r="J57" s="56"/>
    </row>
    <row r="58" spans="1:10" ht="16.5" customHeight="1" x14ac:dyDescent="0.15">
      <c r="A58" s="144">
        <v>22</v>
      </c>
      <c r="B58" s="57"/>
      <c r="C58" s="58"/>
      <c r="D58" s="58"/>
      <c r="E58" s="59" t="str">
        <f t="shared" si="0"/>
        <v xml:space="preserve"> </v>
      </c>
      <c r="F58" s="60"/>
      <c r="G58" s="60"/>
      <c r="H58" s="60" t="str">
        <f t="shared" si="1"/>
        <v xml:space="preserve"> </v>
      </c>
      <c r="I58" s="60"/>
      <c r="J58" s="61"/>
    </row>
    <row r="59" spans="1:10" ht="16.5" customHeight="1" x14ac:dyDescent="0.15">
      <c r="A59" s="144"/>
      <c r="B59" s="42"/>
      <c r="C59" s="43"/>
      <c r="D59" s="43"/>
      <c r="E59" s="44" t="str">
        <f t="shared" si="0"/>
        <v xml:space="preserve"> </v>
      </c>
      <c r="F59" s="45"/>
      <c r="G59" s="45"/>
      <c r="H59" s="45" t="str">
        <f t="shared" si="1"/>
        <v xml:space="preserve"> </v>
      </c>
      <c r="I59" s="45"/>
      <c r="J59" s="46"/>
    </row>
    <row r="60" spans="1:10" ht="16.5" customHeight="1" x14ac:dyDescent="0.15">
      <c r="A60" s="142">
        <v>23</v>
      </c>
      <c r="B60" s="47"/>
      <c r="C60" s="48"/>
      <c r="D60" s="48"/>
      <c r="E60" s="49" t="str">
        <f t="shared" si="0"/>
        <v xml:space="preserve"> </v>
      </c>
      <c r="F60" s="50"/>
      <c r="G60" s="50"/>
      <c r="H60" s="50" t="str">
        <f t="shared" si="1"/>
        <v xml:space="preserve"> </v>
      </c>
      <c r="I60" s="50"/>
      <c r="J60" s="51"/>
    </row>
    <row r="61" spans="1:10" ht="16.5" customHeight="1" x14ac:dyDescent="0.15">
      <c r="A61" s="142"/>
      <c r="B61" s="68"/>
      <c r="C61" s="64"/>
      <c r="D61" s="64"/>
      <c r="E61" s="65" t="str">
        <f t="shared" si="0"/>
        <v xml:space="preserve"> </v>
      </c>
      <c r="F61" s="66"/>
      <c r="G61" s="66"/>
      <c r="H61" s="66" t="str">
        <f t="shared" si="1"/>
        <v xml:space="preserve"> </v>
      </c>
      <c r="I61" s="66"/>
      <c r="J61" s="67"/>
    </row>
    <row r="62" spans="1:10" x14ac:dyDescent="0.15">
      <c r="J62" s="69"/>
    </row>
  </sheetData>
  <mergeCells count="34">
    <mergeCell ref="A1:J2"/>
    <mergeCell ref="B3:D3"/>
    <mergeCell ref="F3:I3"/>
    <mergeCell ref="B5:D5"/>
    <mergeCell ref="I5:K5"/>
    <mergeCell ref="A7:C8"/>
    <mergeCell ref="D7:J7"/>
    <mergeCell ref="D8:J8"/>
    <mergeCell ref="D9:J9"/>
    <mergeCell ref="D11:J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54:A55"/>
    <mergeCell ref="A56:A57"/>
    <mergeCell ref="A58:A59"/>
    <mergeCell ref="A60:A61"/>
    <mergeCell ref="A44:A45"/>
    <mergeCell ref="A46:A47"/>
    <mergeCell ref="A48:A49"/>
    <mergeCell ref="A50:A51"/>
    <mergeCell ref="A52:A53"/>
  </mergeCells>
  <phoneticPr fontId="15"/>
  <dataValidations count="3">
    <dataValidation type="list" allowBlank="1" showInputMessage="1" showErrorMessage="1" sqref="B14:B15" xr:uid="{00000000-0002-0000-0100-000000000000}">
      <formula1>"70MD,90MD,110MD,130MD"</formula1>
      <formula2>0</formula2>
    </dataValidation>
    <dataValidation type="list" allowBlank="1" showInputMessage="1" showErrorMessage="1" sqref="B16:B61" xr:uid="{806E3176-3063-4A07-8DD8-54EE1BD97188}">
      <formula1>"70MD,90MD,110MD,130MD,150MD"</formula1>
    </dataValidation>
    <dataValidation type="list" allowBlank="1" showInputMessage="1" showErrorMessage="1" sqref="G14:G61" xr:uid="{F7337600-315F-4603-803D-2130D6E052B1}">
      <formula1>"参加,不参加"</formula1>
    </dataValidation>
  </dataValidations>
  <printOptions horizontalCentered="1"/>
  <pageMargins left="0" right="0" top="0.74803149606299213" bottom="0.74803149606299213" header="0.51181102362204722" footer="0.51181102362204722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53735"/>
  </sheetPr>
  <dimension ref="A1:J61"/>
  <sheetViews>
    <sheetView topLeftCell="A7" zoomScaleNormal="100" workbookViewId="0">
      <pane xSplit="1" ySplit="7" topLeftCell="B14" activePane="bottomRight" state="frozen"/>
      <selection activeCell="H65" sqref="H65"/>
      <selection pane="topRight" activeCell="H65" sqref="H65"/>
      <selection pane="bottomLeft" activeCell="H65" sqref="H65"/>
      <selection pane="bottomRight" activeCell="A7" sqref="A7:C8"/>
    </sheetView>
  </sheetViews>
  <sheetFormatPr defaultColWidth="8.5" defaultRowHeight="13.5" x14ac:dyDescent="0.15"/>
  <cols>
    <col min="1" max="2" width="9" style="19" customWidth="1"/>
    <col min="3" max="5" width="15.625" style="20" customWidth="1"/>
    <col min="6" max="8" width="7.625" style="19" customWidth="1"/>
    <col min="9" max="9" width="24.625" style="19" customWidth="1"/>
    <col min="10" max="10" width="12.625" style="21" customWidth="1"/>
  </cols>
  <sheetData>
    <row r="1" spans="1:10" ht="2.25" hidden="1" customHeight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2.25" hidden="1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3.5" hidden="1" customHeight="1" x14ac:dyDescent="0.15">
      <c r="A3" s="22" t="s">
        <v>1</v>
      </c>
      <c r="B3" s="154" t="str">
        <f>IF('参加者合計（）'!$B$3:$G$3="","",'参加者合計（）'!$B$3:$G$3)</f>
        <v/>
      </c>
      <c r="C3" s="154"/>
      <c r="D3" s="154"/>
      <c r="E3" s="23" t="s">
        <v>2</v>
      </c>
      <c r="F3" s="154" t="str">
        <f>IF('参加者合計（）'!$J$3="","",'参加者合計（）'!$J$3)</f>
        <v/>
      </c>
      <c r="G3" s="154"/>
      <c r="H3" s="154"/>
      <c r="I3" s="154"/>
      <c r="J3" s="154"/>
    </row>
    <row r="4" spans="1:10" ht="12" hidden="1" customHeight="1" x14ac:dyDescent="0.15">
      <c r="C4" s="24"/>
      <c r="D4" s="24"/>
      <c r="E4" s="24"/>
      <c r="F4" s="24"/>
      <c r="G4" s="24"/>
      <c r="H4" s="24"/>
    </row>
    <row r="5" spans="1:10" ht="23.25" hidden="1" customHeight="1" x14ac:dyDescent="0.15">
      <c r="A5" s="25" t="s">
        <v>8</v>
      </c>
      <c r="B5" s="155" t="str">
        <f>IF('参加者合計（）'!$B$6:$D$6="","",'参加者合計（）'!$B$6:$D$6)</f>
        <v/>
      </c>
      <c r="C5" s="155"/>
      <c r="D5" s="155"/>
      <c r="E5" s="25"/>
      <c r="F5" s="22" t="s">
        <v>9</v>
      </c>
      <c r="G5" s="22"/>
      <c r="H5" s="22"/>
      <c r="I5" s="22" t="str">
        <f>IF('参加者合計（）'!$J$6="","",'参加者合計（）'!$J$6)</f>
        <v/>
      </c>
    </row>
    <row r="6" spans="1:10" ht="24" hidden="1" customHeight="1" x14ac:dyDescent="0.15">
      <c r="A6" s="24"/>
      <c r="B6" s="24"/>
      <c r="C6" s="24"/>
      <c r="D6" s="24"/>
      <c r="E6" s="24"/>
    </row>
    <row r="7" spans="1:10" x14ac:dyDescent="0.15">
      <c r="A7" s="156" t="s">
        <v>87</v>
      </c>
      <c r="B7" s="156"/>
      <c r="C7" s="156"/>
      <c r="D7" s="150" t="s">
        <v>69</v>
      </c>
      <c r="E7" s="150"/>
      <c r="F7" s="150"/>
      <c r="G7" s="150"/>
      <c r="H7" s="150"/>
      <c r="I7" s="150"/>
      <c r="J7" s="150"/>
    </row>
    <row r="8" spans="1:10" x14ac:dyDescent="0.15">
      <c r="A8" s="156"/>
      <c r="B8" s="156"/>
      <c r="C8" s="156"/>
      <c r="D8" s="150" t="s">
        <v>70</v>
      </c>
      <c r="E8" s="150"/>
      <c r="F8" s="150"/>
      <c r="G8" s="150"/>
      <c r="H8" s="150"/>
      <c r="I8" s="150"/>
      <c r="J8" s="150"/>
    </row>
    <row r="9" spans="1:10" x14ac:dyDescent="0.15">
      <c r="C9" s="19"/>
      <c r="D9" s="151" t="s">
        <v>71</v>
      </c>
      <c r="E9" s="151"/>
      <c r="F9" s="151"/>
      <c r="G9" s="151"/>
      <c r="H9" s="151"/>
      <c r="I9" s="151"/>
      <c r="J9" s="151"/>
    </row>
    <row r="10" spans="1:10" x14ac:dyDescent="0.15">
      <c r="C10" s="19"/>
      <c r="D10" s="26"/>
      <c r="E10" s="27"/>
      <c r="F10" s="27"/>
      <c r="G10" s="27"/>
      <c r="H10" s="27"/>
      <c r="I10" s="27"/>
      <c r="J10" s="27"/>
    </row>
    <row r="11" spans="1:10" ht="18.75" x14ac:dyDescent="0.15">
      <c r="C11" s="19"/>
      <c r="D11" s="152" t="s">
        <v>119</v>
      </c>
      <c r="E11" s="152"/>
      <c r="F11" s="152"/>
      <c r="G11" s="152"/>
      <c r="H11" s="152"/>
      <c r="I11" s="152"/>
      <c r="J11" s="152"/>
    </row>
    <row r="12" spans="1:10" ht="19.5" customHeight="1" x14ac:dyDescent="0.15">
      <c r="B12" s="30" t="s">
        <v>72</v>
      </c>
      <c r="C12" s="19"/>
      <c r="F12" s="20"/>
      <c r="G12" s="20"/>
      <c r="H12" s="20"/>
      <c r="I12" s="20"/>
      <c r="J12" s="20"/>
    </row>
    <row r="13" spans="1:10" ht="19.5" customHeight="1" x14ac:dyDescent="0.15">
      <c r="A13" s="31"/>
      <c r="B13" s="32" t="s">
        <v>73</v>
      </c>
      <c r="C13" s="33" t="s">
        <v>74</v>
      </c>
      <c r="D13" s="33" t="s">
        <v>75</v>
      </c>
      <c r="E13" s="33" t="s">
        <v>1</v>
      </c>
      <c r="F13" s="34" t="s">
        <v>76</v>
      </c>
      <c r="G13" s="97" t="s">
        <v>114</v>
      </c>
      <c r="H13" s="34" t="s">
        <v>2</v>
      </c>
      <c r="I13" s="34" t="s">
        <v>77</v>
      </c>
      <c r="J13" s="35" t="s">
        <v>78</v>
      </c>
    </row>
    <row r="14" spans="1:10" ht="19.5" customHeight="1" x14ac:dyDescent="0.15">
      <c r="A14" s="148" t="s">
        <v>79</v>
      </c>
      <c r="B14" s="36" t="s">
        <v>88</v>
      </c>
      <c r="C14" s="37" t="s">
        <v>89</v>
      </c>
      <c r="D14" s="37" t="s">
        <v>90</v>
      </c>
      <c r="E14" s="38" t="str">
        <f t="shared" ref="E14:E61" si="0">IF(C14&lt;&gt;"",$B$3," ")</f>
        <v/>
      </c>
      <c r="F14" s="39">
        <v>55</v>
      </c>
      <c r="G14" s="39" t="s">
        <v>117</v>
      </c>
      <c r="H14" s="39" t="str">
        <f t="shared" ref="H14:H34" si="1">IF(C14&lt;&gt;"",$F$3," ")</f>
        <v/>
      </c>
      <c r="I14" s="40" t="s">
        <v>91</v>
      </c>
      <c r="J14" s="41"/>
    </row>
    <row r="15" spans="1:10" ht="19.5" customHeight="1" x14ac:dyDescent="0.15">
      <c r="A15" s="148"/>
      <c r="B15" s="42" t="s">
        <v>88</v>
      </c>
      <c r="C15" s="43" t="s">
        <v>92</v>
      </c>
      <c r="D15" s="43" t="s">
        <v>93</v>
      </c>
      <c r="E15" s="44" t="str">
        <f t="shared" si="0"/>
        <v/>
      </c>
      <c r="F15" s="45">
        <v>65</v>
      </c>
      <c r="G15" s="45" t="s">
        <v>117</v>
      </c>
      <c r="H15" s="45" t="str">
        <f t="shared" si="1"/>
        <v/>
      </c>
      <c r="I15" s="45" t="s">
        <v>86</v>
      </c>
      <c r="J15" s="46"/>
    </row>
    <row r="16" spans="1:10" ht="16.5" customHeight="1" x14ac:dyDescent="0.15">
      <c r="A16" s="144">
        <v>1</v>
      </c>
      <c r="B16" s="47"/>
      <c r="C16" s="48"/>
      <c r="D16" s="48"/>
      <c r="E16" s="49"/>
      <c r="F16" s="50"/>
      <c r="G16" s="50"/>
      <c r="H16" s="50"/>
      <c r="I16" s="50"/>
      <c r="J16" s="51"/>
    </row>
    <row r="17" spans="1:10" ht="16.5" customHeight="1" x14ac:dyDescent="0.15">
      <c r="A17" s="144"/>
      <c r="B17" s="52"/>
      <c r="C17" s="53"/>
      <c r="D17" s="53"/>
      <c r="E17" s="54"/>
      <c r="F17" s="55"/>
      <c r="G17" s="55"/>
      <c r="H17" s="55"/>
      <c r="I17" s="55"/>
      <c r="J17" s="56"/>
    </row>
    <row r="18" spans="1:10" ht="16.5" customHeight="1" x14ac:dyDescent="0.15">
      <c r="A18" s="145">
        <v>2</v>
      </c>
      <c r="B18" s="57"/>
      <c r="C18" s="58"/>
      <c r="D18" s="58"/>
      <c r="E18" s="59" t="str">
        <f t="shared" si="0"/>
        <v xml:space="preserve"> </v>
      </c>
      <c r="F18" s="60"/>
      <c r="G18" s="60"/>
      <c r="H18" s="60" t="str">
        <f t="shared" si="1"/>
        <v xml:space="preserve"> </v>
      </c>
      <c r="I18" s="60"/>
      <c r="J18" s="61"/>
    </row>
    <row r="19" spans="1:10" ht="16.5" customHeight="1" x14ac:dyDescent="0.15">
      <c r="A19" s="145"/>
      <c r="B19" s="42"/>
      <c r="C19" s="43"/>
      <c r="D19" s="43"/>
      <c r="E19" s="44" t="str">
        <f t="shared" si="0"/>
        <v xml:space="preserve"> </v>
      </c>
      <c r="F19" s="45"/>
      <c r="G19" s="45"/>
      <c r="H19" s="45" t="str">
        <f t="shared" si="1"/>
        <v xml:space="preserve"> </v>
      </c>
      <c r="I19" s="45"/>
      <c r="J19" s="46"/>
    </row>
    <row r="20" spans="1:10" ht="16.5" customHeight="1" x14ac:dyDescent="0.15">
      <c r="A20" s="144">
        <v>3</v>
      </c>
      <c r="B20" s="47"/>
      <c r="C20" s="48"/>
      <c r="D20" s="48"/>
      <c r="E20" s="49" t="str">
        <f t="shared" si="0"/>
        <v xml:space="preserve"> </v>
      </c>
      <c r="F20" s="50"/>
      <c r="G20" s="50"/>
      <c r="H20" s="50" t="str">
        <f t="shared" si="1"/>
        <v xml:space="preserve"> </v>
      </c>
      <c r="I20" s="50"/>
      <c r="J20" s="51"/>
    </row>
    <row r="21" spans="1:10" ht="16.5" customHeight="1" x14ac:dyDescent="0.15">
      <c r="A21" s="144"/>
      <c r="B21" s="52"/>
      <c r="C21" s="53"/>
      <c r="D21" s="53"/>
      <c r="E21" s="54" t="str">
        <f t="shared" si="0"/>
        <v xml:space="preserve"> </v>
      </c>
      <c r="F21" s="55"/>
      <c r="G21" s="55"/>
      <c r="H21" s="55" t="str">
        <f t="shared" si="1"/>
        <v xml:space="preserve"> </v>
      </c>
      <c r="I21" s="55"/>
      <c r="J21" s="56"/>
    </row>
    <row r="22" spans="1:10" ht="16.5" customHeight="1" x14ac:dyDescent="0.15">
      <c r="A22" s="145">
        <v>4</v>
      </c>
      <c r="B22" s="70"/>
      <c r="C22" s="48"/>
      <c r="D22" s="48"/>
      <c r="E22" s="49" t="str">
        <f t="shared" si="0"/>
        <v xml:space="preserve"> </v>
      </c>
      <c r="F22" s="50"/>
      <c r="G22" s="50"/>
      <c r="H22" s="50" t="str">
        <f t="shared" si="1"/>
        <v xml:space="preserve"> </v>
      </c>
      <c r="I22" s="50"/>
      <c r="J22" s="51"/>
    </row>
    <row r="23" spans="1:10" ht="16.5" customHeight="1" x14ac:dyDescent="0.15">
      <c r="A23" s="145"/>
      <c r="B23" s="62"/>
      <c r="C23" s="53"/>
      <c r="D23" s="53"/>
      <c r="E23" s="54" t="str">
        <f t="shared" si="0"/>
        <v xml:space="preserve"> </v>
      </c>
      <c r="F23" s="55"/>
      <c r="G23" s="55"/>
      <c r="H23" s="55" t="str">
        <f t="shared" si="1"/>
        <v xml:space="preserve"> </v>
      </c>
      <c r="I23" s="55"/>
      <c r="J23" s="56"/>
    </row>
    <row r="24" spans="1:10" ht="16.5" customHeight="1" x14ac:dyDescent="0.15">
      <c r="A24" s="144">
        <v>5</v>
      </c>
      <c r="B24" s="57"/>
      <c r="C24" s="58"/>
      <c r="D24" s="58"/>
      <c r="E24" s="59" t="str">
        <f t="shared" si="0"/>
        <v xml:space="preserve"> </v>
      </c>
      <c r="F24" s="60"/>
      <c r="G24" s="60"/>
      <c r="H24" s="60" t="str">
        <f t="shared" si="1"/>
        <v xml:space="preserve"> </v>
      </c>
      <c r="I24" s="60"/>
      <c r="J24" s="61"/>
    </row>
    <row r="25" spans="1:10" ht="16.5" customHeight="1" x14ac:dyDescent="0.15">
      <c r="A25" s="144"/>
      <c r="B25" s="62"/>
      <c r="C25" s="53"/>
      <c r="D25" s="53"/>
      <c r="E25" s="54" t="str">
        <f t="shared" si="0"/>
        <v xml:space="preserve"> </v>
      </c>
      <c r="F25" s="55"/>
      <c r="G25" s="55"/>
      <c r="H25" s="55" t="str">
        <f t="shared" si="1"/>
        <v xml:space="preserve"> </v>
      </c>
      <c r="I25" s="55"/>
      <c r="J25" s="56"/>
    </row>
    <row r="26" spans="1:10" ht="16.5" customHeight="1" x14ac:dyDescent="0.15">
      <c r="A26" s="145">
        <v>6</v>
      </c>
      <c r="B26" s="57"/>
      <c r="C26" s="58"/>
      <c r="D26" s="58"/>
      <c r="E26" s="59" t="str">
        <f t="shared" si="0"/>
        <v xml:space="preserve"> </v>
      </c>
      <c r="F26" s="60"/>
      <c r="G26" s="60"/>
      <c r="H26" s="60" t="str">
        <f t="shared" si="1"/>
        <v xml:space="preserve"> </v>
      </c>
      <c r="I26" s="60"/>
      <c r="J26" s="61"/>
    </row>
    <row r="27" spans="1:10" ht="16.5" customHeight="1" x14ac:dyDescent="0.15">
      <c r="A27" s="145"/>
      <c r="B27" s="62"/>
      <c r="C27" s="43"/>
      <c r="D27" s="43"/>
      <c r="E27" s="44" t="str">
        <f t="shared" si="0"/>
        <v xml:space="preserve"> </v>
      </c>
      <c r="F27" s="45"/>
      <c r="G27" s="45"/>
      <c r="H27" s="45" t="str">
        <f t="shared" si="1"/>
        <v xml:space="preserve"> </v>
      </c>
      <c r="I27" s="45"/>
      <c r="J27" s="46"/>
    </row>
    <row r="28" spans="1:10" ht="16.5" customHeight="1" x14ac:dyDescent="0.15">
      <c r="A28" s="144">
        <v>7</v>
      </c>
      <c r="B28" s="57"/>
      <c r="C28" s="48"/>
      <c r="D28" s="48"/>
      <c r="E28" s="49" t="str">
        <f t="shared" si="0"/>
        <v xml:space="preserve"> </v>
      </c>
      <c r="F28" s="50"/>
      <c r="G28" s="50"/>
      <c r="H28" s="50" t="str">
        <f t="shared" si="1"/>
        <v xml:space="preserve"> </v>
      </c>
      <c r="I28" s="50"/>
      <c r="J28" s="51"/>
    </row>
    <row r="29" spans="1:10" ht="16.5" customHeight="1" x14ac:dyDescent="0.15">
      <c r="A29" s="144"/>
      <c r="B29" s="62"/>
      <c r="C29" s="53"/>
      <c r="D29" s="53"/>
      <c r="E29" s="54" t="str">
        <f t="shared" si="0"/>
        <v xml:space="preserve"> </v>
      </c>
      <c r="F29" s="55"/>
      <c r="G29" s="55"/>
      <c r="H29" s="55" t="str">
        <f t="shared" si="1"/>
        <v xml:space="preserve"> </v>
      </c>
      <c r="I29" s="55"/>
      <c r="J29" s="56"/>
    </row>
    <row r="30" spans="1:10" ht="16.5" customHeight="1" x14ac:dyDescent="0.15">
      <c r="A30" s="145">
        <v>8</v>
      </c>
      <c r="B30" s="57"/>
      <c r="C30" s="58"/>
      <c r="D30" s="58"/>
      <c r="E30" s="59" t="str">
        <f t="shared" si="0"/>
        <v xml:space="preserve"> </v>
      </c>
      <c r="F30" s="60"/>
      <c r="G30" s="60"/>
      <c r="H30" s="60" t="str">
        <f t="shared" si="1"/>
        <v xml:space="preserve"> </v>
      </c>
      <c r="I30" s="60"/>
      <c r="J30" s="61"/>
    </row>
    <row r="31" spans="1:10" ht="16.5" customHeight="1" x14ac:dyDescent="0.15">
      <c r="A31" s="145"/>
      <c r="B31" s="62"/>
      <c r="C31" s="43"/>
      <c r="D31" s="43"/>
      <c r="E31" s="44" t="str">
        <f t="shared" si="0"/>
        <v xml:space="preserve"> </v>
      </c>
      <c r="F31" s="45"/>
      <c r="G31" s="45"/>
      <c r="H31" s="45" t="str">
        <f t="shared" si="1"/>
        <v xml:space="preserve"> </v>
      </c>
      <c r="I31" s="45"/>
      <c r="J31" s="46"/>
    </row>
    <row r="32" spans="1:10" ht="16.5" customHeight="1" x14ac:dyDescent="0.15">
      <c r="A32" s="144">
        <v>9</v>
      </c>
      <c r="B32" s="57"/>
      <c r="C32" s="48"/>
      <c r="D32" s="48"/>
      <c r="E32" s="49" t="str">
        <f t="shared" si="0"/>
        <v xml:space="preserve"> </v>
      </c>
      <c r="F32" s="50"/>
      <c r="G32" s="50"/>
      <c r="H32" s="50" t="str">
        <f t="shared" si="1"/>
        <v xml:space="preserve"> </v>
      </c>
      <c r="I32" s="50"/>
      <c r="J32" s="51"/>
    </row>
    <row r="33" spans="1:10" ht="16.5" customHeight="1" x14ac:dyDescent="0.15">
      <c r="A33" s="144"/>
      <c r="B33" s="62"/>
      <c r="C33" s="53"/>
      <c r="D33" s="53"/>
      <c r="E33" s="54" t="str">
        <f t="shared" si="0"/>
        <v xml:space="preserve"> </v>
      </c>
      <c r="F33" s="55"/>
      <c r="G33" s="55"/>
      <c r="H33" s="55" t="str">
        <f t="shared" si="1"/>
        <v xml:space="preserve"> </v>
      </c>
      <c r="I33" s="55"/>
      <c r="J33" s="56"/>
    </row>
    <row r="34" spans="1:10" ht="16.5" customHeight="1" x14ac:dyDescent="0.15">
      <c r="A34" s="147">
        <v>10</v>
      </c>
      <c r="B34" s="57"/>
      <c r="C34" s="58"/>
      <c r="D34" s="58"/>
      <c r="E34" s="59" t="str">
        <f t="shared" si="0"/>
        <v xml:space="preserve"> </v>
      </c>
      <c r="F34" s="60"/>
      <c r="G34" s="60"/>
      <c r="H34" s="60" t="str">
        <f t="shared" si="1"/>
        <v xml:space="preserve"> </v>
      </c>
      <c r="I34" s="60"/>
      <c r="J34" s="61"/>
    </row>
    <row r="35" spans="1:10" ht="16.5" customHeight="1" x14ac:dyDescent="0.15">
      <c r="A35" s="147"/>
      <c r="B35" s="63"/>
      <c r="C35" s="64"/>
      <c r="D35" s="64"/>
      <c r="E35" s="65" t="str">
        <f t="shared" si="0"/>
        <v xml:space="preserve"> </v>
      </c>
      <c r="F35" s="66"/>
      <c r="G35" s="66"/>
      <c r="H35" s="66"/>
      <c r="I35" s="66"/>
      <c r="J35" s="67"/>
    </row>
    <row r="36" spans="1:10" ht="16.5" customHeight="1" x14ac:dyDescent="0.15">
      <c r="A36" s="144">
        <v>11</v>
      </c>
      <c r="B36" s="70"/>
      <c r="C36" s="48"/>
      <c r="D36" s="48"/>
      <c r="E36" s="49" t="str">
        <f t="shared" si="0"/>
        <v xml:space="preserve"> </v>
      </c>
      <c r="F36" s="50"/>
      <c r="G36" s="50"/>
      <c r="H36" s="50" t="str">
        <f t="shared" ref="H36:H61" si="2">IF(C36&lt;&gt;"",$F$3," ")</f>
        <v xml:space="preserve"> </v>
      </c>
      <c r="I36" s="50"/>
      <c r="J36" s="51"/>
    </row>
    <row r="37" spans="1:10" ht="16.5" customHeight="1" x14ac:dyDescent="0.15">
      <c r="A37" s="144"/>
      <c r="B37" s="62"/>
      <c r="C37" s="53"/>
      <c r="D37" s="53"/>
      <c r="E37" s="54" t="str">
        <f t="shared" si="0"/>
        <v xml:space="preserve"> </v>
      </c>
      <c r="F37" s="55"/>
      <c r="G37" s="55"/>
      <c r="H37" s="55" t="str">
        <f t="shared" si="2"/>
        <v xml:space="preserve"> </v>
      </c>
      <c r="I37" s="55"/>
      <c r="J37" s="56"/>
    </row>
    <row r="38" spans="1:10" ht="16.5" customHeight="1" x14ac:dyDescent="0.15">
      <c r="A38" s="146">
        <v>12</v>
      </c>
      <c r="B38" s="70"/>
      <c r="C38" s="58"/>
      <c r="D38" s="58"/>
      <c r="E38" s="59" t="str">
        <f t="shared" si="0"/>
        <v xml:space="preserve"> </v>
      </c>
      <c r="F38" s="60"/>
      <c r="G38" s="60"/>
      <c r="H38" s="60" t="str">
        <f t="shared" si="2"/>
        <v xml:space="preserve"> </v>
      </c>
      <c r="I38" s="60"/>
      <c r="J38" s="61"/>
    </row>
    <row r="39" spans="1:10" ht="16.5" customHeight="1" x14ac:dyDescent="0.15">
      <c r="A39" s="146"/>
      <c r="B39" s="62"/>
      <c r="C39" s="43"/>
      <c r="D39" s="43"/>
      <c r="E39" s="44" t="str">
        <f t="shared" si="0"/>
        <v xml:space="preserve"> </v>
      </c>
      <c r="F39" s="45"/>
      <c r="G39" s="45"/>
      <c r="H39" s="45" t="str">
        <f t="shared" si="2"/>
        <v xml:space="preserve"> </v>
      </c>
      <c r="I39" s="45"/>
      <c r="J39" s="46"/>
    </row>
    <row r="40" spans="1:10" ht="16.5" customHeight="1" x14ac:dyDescent="0.15">
      <c r="A40" s="146">
        <v>13</v>
      </c>
      <c r="B40" s="70"/>
      <c r="C40" s="48"/>
      <c r="D40" s="48"/>
      <c r="E40" s="49" t="str">
        <f t="shared" si="0"/>
        <v xml:space="preserve"> </v>
      </c>
      <c r="F40" s="50"/>
      <c r="G40" s="50"/>
      <c r="H40" s="50" t="str">
        <f t="shared" si="2"/>
        <v xml:space="preserve"> </v>
      </c>
      <c r="I40" s="50"/>
      <c r="J40" s="51"/>
    </row>
    <row r="41" spans="1:10" ht="16.5" customHeight="1" x14ac:dyDescent="0.15">
      <c r="A41" s="146"/>
      <c r="B41" s="62"/>
      <c r="C41" s="53"/>
      <c r="D41" s="53"/>
      <c r="E41" s="54" t="str">
        <f t="shared" si="0"/>
        <v xml:space="preserve"> </v>
      </c>
      <c r="F41" s="55"/>
      <c r="G41" s="55"/>
      <c r="H41" s="55" t="str">
        <f t="shared" si="2"/>
        <v xml:space="preserve"> </v>
      </c>
      <c r="I41" s="55"/>
      <c r="J41" s="56"/>
    </row>
    <row r="42" spans="1:10" ht="16.5" customHeight="1" x14ac:dyDescent="0.15">
      <c r="A42" s="146">
        <v>14</v>
      </c>
      <c r="B42" s="70"/>
      <c r="C42" s="58"/>
      <c r="D42" s="58"/>
      <c r="E42" s="59" t="str">
        <f t="shared" si="0"/>
        <v xml:space="preserve"> </v>
      </c>
      <c r="F42" s="60"/>
      <c r="G42" s="60"/>
      <c r="H42" s="60" t="str">
        <f t="shared" si="2"/>
        <v xml:space="preserve"> </v>
      </c>
      <c r="I42" s="60"/>
      <c r="J42" s="61"/>
    </row>
    <row r="43" spans="1:10" ht="16.5" customHeight="1" x14ac:dyDescent="0.15">
      <c r="A43" s="146"/>
      <c r="B43" s="62"/>
      <c r="C43" s="53"/>
      <c r="D43" s="53"/>
      <c r="E43" s="54" t="str">
        <f t="shared" si="0"/>
        <v xml:space="preserve"> </v>
      </c>
      <c r="F43" s="55"/>
      <c r="G43" s="55"/>
      <c r="H43" s="55" t="str">
        <f t="shared" si="2"/>
        <v xml:space="preserve"> </v>
      </c>
      <c r="I43" s="55"/>
      <c r="J43" s="56"/>
    </row>
    <row r="44" spans="1:10" ht="16.5" customHeight="1" x14ac:dyDescent="0.15">
      <c r="A44" s="144">
        <v>15</v>
      </c>
      <c r="B44" s="70"/>
      <c r="C44" s="58"/>
      <c r="D44" s="58"/>
      <c r="E44" s="59" t="str">
        <f t="shared" si="0"/>
        <v xml:space="preserve"> </v>
      </c>
      <c r="F44" s="60"/>
      <c r="G44" s="60"/>
      <c r="H44" s="60" t="str">
        <f t="shared" si="2"/>
        <v xml:space="preserve"> </v>
      </c>
      <c r="I44" s="60"/>
      <c r="J44" s="61"/>
    </row>
    <row r="45" spans="1:10" ht="16.5" customHeight="1" x14ac:dyDescent="0.15">
      <c r="A45" s="144"/>
      <c r="B45" s="62"/>
      <c r="C45" s="53"/>
      <c r="D45" s="53"/>
      <c r="E45" s="54" t="str">
        <f t="shared" si="0"/>
        <v xml:space="preserve"> </v>
      </c>
      <c r="F45" s="55"/>
      <c r="G45" s="55"/>
      <c r="H45" s="55" t="str">
        <f t="shared" si="2"/>
        <v xml:space="preserve"> </v>
      </c>
      <c r="I45" s="55"/>
      <c r="J45" s="56"/>
    </row>
    <row r="46" spans="1:10" ht="16.5" customHeight="1" x14ac:dyDescent="0.15">
      <c r="A46" s="145">
        <v>16</v>
      </c>
      <c r="B46" s="70"/>
      <c r="C46" s="58"/>
      <c r="D46" s="58"/>
      <c r="E46" s="59" t="str">
        <f t="shared" si="0"/>
        <v xml:space="preserve"> </v>
      </c>
      <c r="F46" s="60"/>
      <c r="G46" s="60"/>
      <c r="H46" s="60" t="str">
        <f t="shared" si="2"/>
        <v xml:space="preserve"> </v>
      </c>
      <c r="I46" s="60"/>
      <c r="J46" s="61"/>
    </row>
    <row r="47" spans="1:10" ht="16.5" customHeight="1" x14ac:dyDescent="0.15">
      <c r="A47" s="145"/>
      <c r="B47" s="62"/>
      <c r="C47" s="43"/>
      <c r="D47" s="43"/>
      <c r="E47" s="44" t="str">
        <f t="shared" si="0"/>
        <v xml:space="preserve"> </v>
      </c>
      <c r="F47" s="45"/>
      <c r="G47" s="45"/>
      <c r="H47" s="45" t="str">
        <f t="shared" si="2"/>
        <v xml:space="preserve"> </v>
      </c>
      <c r="I47" s="45"/>
      <c r="J47" s="46"/>
    </row>
    <row r="48" spans="1:10" ht="16.5" customHeight="1" x14ac:dyDescent="0.15">
      <c r="A48" s="146">
        <v>17</v>
      </c>
      <c r="B48" s="70"/>
      <c r="C48" s="48"/>
      <c r="D48" s="48"/>
      <c r="E48" s="49" t="str">
        <f t="shared" si="0"/>
        <v xml:space="preserve"> </v>
      </c>
      <c r="F48" s="50"/>
      <c r="G48" s="50"/>
      <c r="H48" s="50" t="str">
        <f t="shared" si="2"/>
        <v xml:space="preserve"> </v>
      </c>
      <c r="I48" s="50"/>
      <c r="J48" s="51"/>
    </row>
    <row r="49" spans="1:10" ht="16.5" customHeight="1" x14ac:dyDescent="0.15">
      <c r="A49" s="146"/>
      <c r="B49" s="62"/>
      <c r="C49" s="53"/>
      <c r="D49" s="53"/>
      <c r="E49" s="54" t="str">
        <f t="shared" si="0"/>
        <v xml:space="preserve"> </v>
      </c>
      <c r="F49" s="55"/>
      <c r="G49" s="55"/>
      <c r="H49" s="55" t="str">
        <f t="shared" si="2"/>
        <v xml:space="preserve"> </v>
      </c>
      <c r="I49" s="55"/>
      <c r="J49" s="56"/>
    </row>
    <row r="50" spans="1:10" ht="16.5" customHeight="1" x14ac:dyDescent="0.15">
      <c r="A50" s="146">
        <v>18</v>
      </c>
      <c r="B50" s="70"/>
      <c r="C50" s="58"/>
      <c r="D50" s="58"/>
      <c r="E50" s="59" t="str">
        <f t="shared" si="0"/>
        <v xml:space="preserve"> </v>
      </c>
      <c r="F50" s="60"/>
      <c r="G50" s="60"/>
      <c r="H50" s="60" t="str">
        <f t="shared" si="2"/>
        <v xml:space="preserve"> </v>
      </c>
      <c r="I50" s="60"/>
      <c r="J50" s="61"/>
    </row>
    <row r="51" spans="1:10" ht="16.5" customHeight="1" x14ac:dyDescent="0.15">
      <c r="A51" s="146"/>
      <c r="B51" s="62"/>
      <c r="C51" s="43"/>
      <c r="D51" s="43"/>
      <c r="E51" s="44" t="str">
        <f t="shared" si="0"/>
        <v xml:space="preserve"> </v>
      </c>
      <c r="F51" s="45"/>
      <c r="G51" s="45"/>
      <c r="H51" s="45" t="str">
        <f t="shared" si="2"/>
        <v xml:space="preserve"> </v>
      </c>
      <c r="I51" s="45"/>
      <c r="J51" s="46"/>
    </row>
    <row r="52" spans="1:10" ht="16.5" customHeight="1" x14ac:dyDescent="0.15">
      <c r="A52" s="144">
        <v>19</v>
      </c>
      <c r="B52" s="70"/>
      <c r="C52" s="48"/>
      <c r="D52" s="48"/>
      <c r="E52" s="49" t="str">
        <f t="shared" si="0"/>
        <v xml:space="preserve"> </v>
      </c>
      <c r="F52" s="50"/>
      <c r="G52" s="50"/>
      <c r="H52" s="50" t="str">
        <f t="shared" si="2"/>
        <v xml:space="preserve"> </v>
      </c>
      <c r="I52" s="50"/>
      <c r="J52" s="51"/>
    </row>
    <row r="53" spans="1:10" ht="16.5" customHeight="1" x14ac:dyDescent="0.15">
      <c r="A53" s="144"/>
      <c r="B53" s="62"/>
      <c r="C53" s="53"/>
      <c r="D53" s="53"/>
      <c r="E53" s="54" t="str">
        <f t="shared" si="0"/>
        <v xml:space="preserve"> </v>
      </c>
      <c r="F53" s="55"/>
      <c r="G53" s="55"/>
      <c r="H53" s="55" t="str">
        <f t="shared" si="2"/>
        <v xml:space="preserve"> </v>
      </c>
      <c r="I53" s="55"/>
      <c r="J53" s="56"/>
    </row>
    <row r="54" spans="1:10" ht="16.5" customHeight="1" x14ac:dyDescent="0.15">
      <c r="A54" s="142">
        <v>20</v>
      </c>
      <c r="B54" s="70"/>
      <c r="C54" s="58"/>
      <c r="D54" s="58"/>
      <c r="E54" s="59" t="str">
        <f t="shared" si="0"/>
        <v xml:space="preserve"> </v>
      </c>
      <c r="F54" s="60"/>
      <c r="G54" s="60"/>
      <c r="H54" s="60" t="str">
        <f t="shared" si="2"/>
        <v xml:space="preserve"> </v>
      </c>
      <c r="I54" s="60"/>
      <c r="J54" s="61"/>
    </row>
    <row r="55" spans="1:10" ht="16.5" customHeight="1" x14ac:dyDescent="0.15">
      <c r="A55" s="142"/>
      <c r="B55" s="63"/>
      <c r="C55" s="64"/>
      <c r="D55" s="64"/>
      <c r="E55" s="65" t="str">
        <f t="shared" si="0"/>
        <v xml:space="preserve"> </v>
      </c>
      <c r="F55" s="66"/>
      <c r="G55" s="66"/>
      <c r="H55" s="66" t="str">
        <f t="shared" si="2"/>
        <v xml:space="preserve"> </v>
      </c>
      <c r="I55" s="66"/>
      <c r="J55" s="67"/>
    </row>
    <row r="56" spans="1:10" ht="16.5" customHeight="1" x14ac:dyDescent="0.15">
      <c r="A56" s="143">
        <v>21</v>
      </c>
      <c r="B56" s="71"/>
      <c r="C56" s="48"/>
      <c r="D56" s="48"/>
      <c r="E56" s="49" t="str">
        <f t="shared" si="0"/>
        <v xml:space="preserve"> </v>
      </c>
      <c r="F56" s="50"/>
      <c r="G56" s="50"/>
      <c r="H56" s="50" t="str">
        <f t="shared" si="2"/>
        <v xml:space="preserve"> </v>
      </c>
      <c r="I56" s="50"/>
      <c r="J56" s="51"/>
    </row>
    <row r="57" spans="1:10" ht="16.5" customHeight="1" x14ac:dyDescent="0.15">
      <c r="A57" s="143"/>
      <c r="B57" s="62"/>
      <c r="C57" s="53"/>
      <c r="D57" s="53"/>
      <c r="E57" s="54" t="str">
        <f t="shared" si="0"/>
        <v xml:space="preserve"> </v>
      </c>
      <c r="F57" s="55"/>
      <c r="G57" s="55"/>
      <c r="H57" s="55" t="str">
        <f t="shared" si="2"/>
        <v xml:space="preserve"> </v>
      </c>
      <c r="I57" s="55"/>
      <c r="J57" s="56"/>
    </row>
    <row r="58" spans="1:10" ht="16.5" customHeight="1" x14ac:dyDescent="0.15">
      <c r="A58" s="144">
        <v>22</v>
      </c>
      <c r="B58" s="70"/>
      <c r="C58" s="58"/>
      <c r="D58" s="58"/>
      <c r="E58" s="59" t="str">
        <f t="shared" si="0"/>
        <v xml:space="preserve"> </v>
      </c>
      <c r="F58" s="60"/>
      <c r="G58" s="60"/>
      <c r="H58" s="60" t="str">
        <f t="shared" si="2"/>
        <v xml:space="preserve"> </v>
      </c>
      <c r="I58" s="60"/>
      <c r="J58" s="61"/>
    </row>
    <row r="59" spans="1:10" ht="16.5" customHeight="1" x14ac:dyDescent="0.15">
      <c r="A59" s="144"/>
      <c r="B59" s="62"/>
      <c r="C59" s="43"/>
      <c r="D59" s="43"/>
      <c r="E59" s="44" t="str">
        <f t="shared" si="0"/>
        <v xml:space="preserve"> </v>
      </c>
      <c r="F59" s="45"/>
      <c r="G59" s="45"/>
      <c r="H59" s="45" t="str">
        <f t="shared" si="2"/>
        <v xml:space="preserve"> </v>
      </c>
      <c r="I59" s="45"/>
      <c r="J59" s="46"/>
    </row>
    <row r="60" spans="1:10" ht="16.5" customHeight="1" x14ac:dyDescent="0.15">
      <c r="A60" s="142">
        <v>23</v>
      </c>
      <c r="B60" s="70"/>
      <c r="C60" s="48"/>
      <c r="D60" s="48"/>
      <c r="E60" s="49" t="str">
        <f t="shared" si="0"/>
        <v xml:space="preserve"> </v>
      </c>
      <c r="F60" s="50"/>
      <c r="G60" s="50"/>
      <c r="H60" s="50" t="str">
        <f t="shared" si="2"/>
        <v xml:space="preserve"> </v>
      </c>
      <c r="I60" s="50"/>
      <c r="J60" s="51"/>
    </row>
    <row r="61" spans="1:10" ht="16.5" customHeight="1" x14ac:dyDescent="0.15">
      <c r="A61" s="142"/>
      <c r="B61" s="63"/>
      <c r="C61" s="64"/>
      <c r="D61" s="64"/>
      <c r="E61" s="65" t="str">
        <f t="shared" si="0"/>
        <v xml:space="preserve"> </v>
      </c>
      <c r="F61" s="66"/>
      <c r="G61" s="66"/>
      <c r="H61" s="66" t="str">
        <f t="shared" si="2"/>
        <v xml:space="preserve"> </v>
      </c>
      <c r="I61" s="66"/>
      <c r="J61" s="67"/>
    </row>
  </sheetData>
  <mergeCells count="33">
    <mergeCell ref="A1:J2"/>
    <mergeCell ref="B3:D3"/>
    <mergeCell ref="F3:J3"/>
    <mergeCell ref="B5:D5"/>
    <mergeCell ref="A7:C8"/>
    <mergeCell ref="D7:J7"/>
    <mergeCell ref="D8:J8"/>
    <mergeCell ref="D9:J9"/>
    <mergeCell ref="D11:J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60:A61"/>
    <mergeCell ref="A50:A51"/>
    <mergeCell ref="A52:A53"/>
    <mergeCell ref="A54:A55"/>
    <mergeCell ref="A56:A57"/>
    <mergeCell ref="A58:A59"/>
  </mergeCells>
  <phoneticPr fontId="15"/>
  <dataValidations count="4">
    <dataValidation type="list" allowBlank="1" showInputMessage="1" showErrorMessage="1" sqref="H14:H35" xr:uid="{00000000-0002-0000-0200-000000000000}">
      <formula1>"小1,小2,小3,小4,小5,小6,中1,中2,中3"</formula1>
      <formula2>0</formula2>
    </dataValidation>
    <dataValidation type="list" allowBlank="1" showInputMessage="1" showErrorMessage="1" sqref="B14:B17" xr:uid="{00000000-0002-0000-0200-000001000000}">
      <formula1>"70WD,90WD,110WD,130WD"</formula1>
      <formula2>0</formula2>
    </dataValidation>
    <dataValidation type="list" allowBlank="1" showInputMessage="1" showErrorMessage="1" sqref="B18:B61" xr:uid="{AE61D1B4-23D9-4AAB-8810-80425C6976D5}">
      <formula1>"70WD,90WD,110WD,130WD,150WD"</formula1>
    </dataValidation>
    <dataValidation type="list" allowBlank="1" showInputMessage="1" showErrorMessage="1" sqref="G14:G61" xr:uid="{787698F2-EACE-4163-A9D1-64CD0E09D723}">
      <formula1>"参加,不参加"</formula1>
    </dataValidation>
  </dataValidations>
  <printOptions horizontalCentered="1"/>
  <pageMargins left="0" right="0" top="0.74803149606299213" bottom="0.74803149606299213" header="0.51181102362204722" footer="0.51181102362204722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8ED5"/>
  </sheetPr>
  <dimension ref="A1:K37"/>
  <sheetViews>
    <sheetView topLeftCell="A6" zoomScaleNormal="100" workbookViewId="0">
      <pane ySplit="8" topLeftCell="A14" activePane="bottomLeft" state="frozen"/>
      <selection activeCell="H65" sqref="H65"/>
      <selection pane="bottomLeft" activeCell="A7" sqref="A7:C8"/>
    </sheetView>
  </sheetViews>
  <sheetFormatPr defaultColWidth="8.5" defaultRowHeight="13.5" x14ac:dyDescent="0.15"/>
  <cols>
    <col min="1" max="2" width="9" style="19" customWidth="1"/>
    <col min="3" max="5" width="15.625" style="20" customWidth="1"/>
    <col min="6" max="8" width="7.625" style="19" customWidth="1"/>
    <col min="9" max="9" width="24.625" style="19" customWidth="1"/>
    <col min="10" max="10" width="12.625" style="21" customWidth="1"/>
  </cols>
  <sheetData>
    <row r="1" spans="1:11" hidden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idden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1" ht="13.5" hidden="1" customHeight="1" x14ac:dyDescent="0.15">
      <c r="A3" s="22" t="s">
        <v>1</v>
      </c>
      <c r="B3" s="154" t="str">
        <f>IF('参加者合計（）'!$B$3:$G$3="","",'参加者合計（）'!$B$3:$G$3)</f>
        <v/>
      </c>
      <c r="C3" s="154"/>
      <c r="D3" s="154"/>
      <c r="E3" s="23" t="s">
        <v>2</v>
      </c>
      <c r="F3" s="154" t="str">
        <f>IF('参加者合計（）'!$J$3="","",'参加者合計（）'!$J$3)</f>
        <v/>
      </c>
      <c r="G3" s="154"/>
      <c r="H3" s="154"/>
      <c r="I3" s="154"/>
      <c r="J3" s="154"/>
    </row>
    <row r="4" spans="1:11" ht="12" hidden="1" customHeight="1" x14ac:dyDescent="0.15">
      <c r="C4" s="24"/>
      <c r="D4" s="24"/>
      <c r="E4" s="24"/>
      <c r="F4" s="24"/>
      <c r="G4" s="24"/>
      <c r="H4" s="24"/>
    </row>
    <row r="5" spans="1:11" ht="23.25" hidden="1" customHeight="1" x14ac:dyDescent="0.15">
      <c r="A5" s="25" t="s">
        <v>8</v>
      </c>
      <c r="B5" s="155" t="str">
        <f>IF('参加者合計（）'!$B$6:$D$6="","",'参加者合計（）'!$B$6:$D$6)</f>
        <v/>
      </c>
      <c r="C5" s="155"/>
      <c r="D5" s="155"/>
      <c r="E5" s="25"/>
      <c r="F5" s="22" t="s">
        <v>9</v>
      </c>
      <c r="G5" s="22"/>
      <c r="H5" s="22"/>
      <c r="I5" s="155" t="str">
        <f>IF('参加者合計（）'!$J$6="","",'参加者合計（）'!$J$6)</f>
        <v/>
      </c>
      <c r="J5" s="155"/>
      <c r="K5" s="155"/>
    </row>
    <row r="6" spans="1:11" ht="24" hidden="1" customHeight="1" x14ac:dyDescent="0.15">
      <c r="A6" s="24"/>
      <c r="B6" s="24"/>
      <c r="C6" s="24"/>
      <c r="D6" s="24"/>
      <c r="E6" s="24"/>
    </row>
    <row r="7" spans="1:11" x14ac:dyDescent="0.15">
      <c r="A7" s="158" t="s">
        <v>124</v>
      </c>
      <c r="B7" s="158"/>
      <c r="C7" s="158"/>
      <c r="D7" s="150" t="s">
        <v>69</v>
      </c>
      <c r="E7" s="150"/>
      <c r="F7" s="150"/>
      <c r="G7" s="150"/>
      <c r="H7" s="150"/>
      <c r="I7" s="150"/>
      <c r="J7" s="150"/>
    </row>
    <row r="8" spans="1:11" x14ac:dyDescent="0.15">
      <c r="A8" s="158"/>
      <c r="B8" s="158"/>
      <c r="C8" s="158"/>
      <c r="D8" s="150" t="s">
        <v>70</v>
      </c>
      <c r="E8" s="150"/>
      <c r="F8" s="150"/>
      <c r="G8" s="150"/>
      <c r="H8" s="150"/>
      <c r="I8" s="150"/>
      <c r="J8" s="150"/>
    </row>
    <row r="9" spans="1:11" x14ac:dyDescent="0.15">
      <c r="C9" s="19"/>
      <c r="D9" s="151" t="s">
        <v>94</v>
      </c>
      <c r="E9" s="151"/>
      <c r="F9" s="151"/>
      <c r="G9" s="151"/>
      <c r="H9" s="151"/>
      <c r="I9" s="151"/>
      <c r="J9" s="151"/>
    </row>
    <row r="10" spans="1:11" x14ac:dyDescent="0.15">
      <c r="C10" s="19"/>
      <c r="D10" s="24"/>
      <c r="E10" s="24"/>
      <c r="F10" s="24"/>
      <c r="G10" s="24"/>
      <c r="H10" s="24"/>
      <c r="I10" s="24"/>
      <c r="J10" s="24"/>
    </row>
    <row r="11" spans="1:11" x14ac:dyDescent="0.15">
      <c r="C11" s="19"/>
      <c r="D11" s="159" t="s">
        <v>121</v>
      </c>
      <c r="E11" s="159"/>
      <c r="F11" s="159"/>
      <c r="G11" s="159"/>
      <c r="H11" s="159"/>
      <c r="I11" s="159"/>
      <c r="J11" s="159"/>
    </row>
    <row r="12" spans="1:11" ht="19.5" customHeight="1" x14ac:dyDescent="0.15">
      <c r="B12" s="30" t="s">
        <v>72</v>
      </c>
      <c r="C12" s="19"/>
      <c r="F12" s="20"/>
      <c r="G12" s="20"/>
      <c r="H12" s="20"/>
      <c r="I12" s="20"/>
      <c r="J12" s="20"/>
    </row>
    <row r="13" spans="1:11" ht="19.5" customHeight="1" x14ac:dyDescent="0.15">
      <c r="A13" s="31" t="s">
        <v>79</v>
      </c>
      <c r="B13" s="32" t="s">
        <v>73</v>
      </c>
      <c r="C13" s="33" t="s">
        <v>74</v>
      </c>
      <c r="D13" s="33" t="s">
        <v>75</v>
      </c>
      <c r="E13" s="33" t="s">
        <v>1</v>
      </c>
      <c r="F13" s="34" t="s">
        <v>76</v>
      </c>
      <c r="G13" s="97" t="s">
        <v>114</v>
      </c>
      <c r="H13" s="34" t="s">
        <v>2</v>
      </c>
      <c r="I13" s="34" t="s">
        <v>77</v>
      </c>
      <c r="J13" s="35" t="s">
        <v>78</v>
      </c>
    </row>
    <row r="14" spans="1:11" ht="19.5" customHeight="1" x14ac:dyDescent="0.15">
      <c r="A14" s="157">
        <v>0</v>
      </c>
      <c r="B14" s="72" t="s">
        <v>116</v>
      </c>
      <c r="C14" s="37" t="s">
        <v>95</v>
      </c>
      <c r="D14" s="37" t="s">
        <v>96</v>
      </c>
      <c r="E14" s="38" t="str">
        <f t="shared" ref="E14:E37" si="0">IF(C14&lt;&gt;"",$B$3," ")</f>
        <v/>
      </c>
      <c r="F14" s="39">
        <v>35</v>
      </c>
      <c r="G14" s="39" t="s">
        <v>117</v>
      </c>
      <c r="H14" s="39" t="str">
        <f t="shared" ref="H14:H37" si="1">IF(C14&lt;&gt;"",$F$3," ")</f>
        <v/>
      </c>
      <c r="I14" s="40" t="s">
        <v>97</v>
      </c>
      <c r="J14" s="41"/>
    </row>
    <row r="15" spans="1:11" ht="19.5" customHeight="1" x14ac:dyDescent="0.15">
      <c r="A15" s="157"/>
      <c r="B15" s="72" t="s">
        <v>116</v>
      </c>
      <c r="C15" s="37" t="s">
        <v>98</v>
      </c>
      <c r="D15" s="37" t="s">
        <v>99</v>
      </c>
      <c r="E15" s="38" t="str">
        <f t="shared" si="0"/>
        <v/>
      </c>
      <c r="F15" s="39">
        <v>46</v>
      </c>
      <c r="G15" s="39" t="s">
        <v>117</v>
      </c>
      <c r="H15" s="39" t="str">
        <f t="shared" si="1"/>
        <v/>
      </c>
      <c r="I15" s="40" t="s">
        <v>100</v>
      </c>
      <c r="J15" s="41"/>
    </row>
    <row r="16" spans="1:11" ht="19.5" customHeight="1" x14ac:dyDescent="0.15">
      <c r="A16" s="157"/>
      <c r="B16" s="73" t="s">
        <v>116</v>
      </c>
      <c r="C16" s="53" t="s">
        <v>101</v>
      </c>
      <c r="D16" s="53" t="s">
        <v>102</v>
      </c>
      <c r="E16" s="74" t="str">
        <f t="shared" si="0"/>
        <v/>
      </c>
      <c r="F16" s="75">
        <v>65</v>
      </c>
      <c r="G16" s="75" t="s">
        <v>117</v>
      </c>
      <c r="H16" s="55" t="str">
        <f t="shared" si="1"/>
        <v/>
      </c>
      <c r="I16" s="55" t="s">
        <v>103</v>
      </c>
      <c r="J16" s="46"/>
    </row>
    <row r="17" spans="1:10" ht="19.5" customHeight="1" x14ac:dyDescent="0.15">
      <c r="A17" s="144">
        <v>1</v>
      </c>
      <c r="B17" s="70"/>
      <c r="C17" s="48"/>
      <c r="D17" s="48"/>
      <c r="E17" s="49" t="str">
        <f t="shared" si="0"/>
        <v xml:space="preserve"> </v>
      </c>
      <c r="F17" s="50"/>
      <c r="G17" s="50"/>
      <c r="H17" s="50" t="str">
        <f t="shared" si="1"/>
        <v xml:space="preserve"> </v>
      </c>
      <c r="I17" s="76"/>
      <c r="J17" s="51"/>
    </row>
    <row r="18" spans="1:10" ht="19.5" customHeight="1" x14ac:dyDescent="0.15">
      <c r="A18" s="144"/>
      <c r="B18" s="72"/>
      <c r="C18" s="37"/>
      <c r="D18" s="37"/>
      <c r="E18" s="38" t="str">
        <f t="shared" si="0"/>
        <v xml:space="preserve"> </v>
      </c>
      <c r="F18" s="39"/>
      <c r="G18" s="39"/>
      <c r="H18" s="39" t="str">
        <f t="shared" si="1"/>
        <v xml:space="preserve"> </v>
      </c>
      <c r="I18" s="40"/>
      <c r="J18" s="41"/>
    </row>
    <row r="19" spans="1:10" ht="19.5" customHeight="1" x14ac:dyDescent="0.15">
      <c r="A19" s="144"/>
      <c r="B19" s="77"/>
      <c r="C19" s="78"/>
      <c r="D19" s="78"/>
      <c r="E19" s="79" t="str">
        <f t="shared" si="0"/>
        <v xml:space="preserve"> </v>
      </c>
      <c r="F19" s="80"/>
      <c r="G19" s="80"/>
      <c r="H19" s="80" t="str">
        <f t="shared" si="1"/>
        <v xml:space="preserve"> </v>
      </c>
      <c r="I19" s="55"/>
      <c r="J19" s="81"/>
    </row>
    <row r="20" spans="1:10" ht="19.5" customHeight="1" x14ac:dyDescent="0.15">
      <c r="A20" s="144">
        <v>2</v>
      </c>
      <c r="B20" s="70"/>
      <c r="C20" s="48"/>
      <c r="D20" s="48"/>
      <c r="E20" s="49" t="str">
        <f t="shared" si="0"/>
        <v xml:space="preserve"> </v>
      </c>
      <c r="F20" s="50"/>
      <c r="G20" s="50"/>
      <c r="H20" s="50" t="str">
        <f t="shared" si="1"/>
        <v xml:space="preserve"> </v>
      </c>
      <c r="I20" s="76"/>
      <c r="J20" s="51"/>
    </row>
    <row r="21" spans="1:10" ht="19.5" customHeight="1" x14ac:dyDescent="0.15">
      <c r="A21" s="144"/>
      <c r="B21" s="72"/>
      <c r="C21" s="37"/>
      <c r="D21" s="37"/>
      <c r="E21" s="38" t="str">
        <f t="shared" si="0"/>
        <v xml:space="preserve"> </v>
      </c>
      <c r="F21" s="39"/>
      <c r="G21" s="39"/>
      <c r="H21" s="39" t="str">
        <f t="shared" si="1"/>
        <v xml:space="preserve"> </v>
      </c>
      <c r="I21" s="40"/>
      <c r="J21" s="41"/>
    </row>
    <row r="22" spans="1:10" ht="19.5" customHeight="1" x14ac:dyDescent="0.15">
      <c r="A22" s="144"/>
      <c r="B22" s="77"/>
      <c r="C22" s="78"/>
      <c r="D22" s="78"/>
      <c r="E22" s="79" t="str">
        <f t="shared" si="0"/>
        <v xml:space="preserve"> </v>
      </c>
      <c r="F22" s="80"/>
      <c r="G22" s="80"/>
      <c r="H22" s="80" t="str">
        <f t="shared" si="1"/>
        <v xml:space="preserve"> </v>
      </c>
      <c r="I22" s="55"/>
      <c r="J22" s="81"/>
    </row>
    <row r="23" spans="1:10" ht="19.5" customHeight="1" x14ac:dyDescent="0.15">
      <c r="A23" s="144">
        <v>3</v>
      </c>
      <c r="B23" s="70"/>
      <c r="C23" s="48"/>
      <c r="D23" s="48"/>
      <c r="E23" s="49" t="str">
        <f t="shared" si="0"/>
        <v xml:space="preserve"> </v>
      </c>
      <c r="F23" s="50"/>
      <c r="G23" s="50"/>
      <c r="H23" s="50" t="str">
        <f t="shared" si="1"/>
        <v xml:space="preserve"> </v>
      </c>
      <c r="I23" s="76"/>
      <c r="J23" s="51"/>
    </row>
    <row r="24" spans="1:10" ht="19.5" customHeight="1" x14ac:dyDescent="0.15">
      <c r="A24" s="144"/>
      <c r="B24" s="72"/>
      <c r="C24" s="37"/>
      <c r="D24" s="37"/>
      <c r="E24" s="38" t="str">
        <f t="shared" si="0"/>
        <v xml:space="preserve"> </v>
      </c>
      <c r="F24" s="39"/>
      <c r="G24" s="39"/>
      <c r="H24" s="39" t="str">
        <f t="shared" si="1"/>
        <v xml:space="preserve"> </v>
      </c>
      <c r="I24" s="40"/>
      <c r="J24" s="41"/>
    </row>
    <row r="25" spans="1:10" ht="19.5" customHeight="1" x14ac:dyDescent="0.15">
      <c r="A25" s="144"/>
      <c r="B25" s="77"/>
      <c r="C25" s="78"/>
      <c r="D25" s="78"/>
      <c r="E25" s="79" t="str">
        <f t="shared" si="0"/>
        <v xml:space="preserve"> </v>
      </c>
      <c r="F25" s="80"/>
      <c r="G25" s="80"/>
      <c r="H25" s="80" t="str">
        <f t="shared" si="1"/>
        <v xml:space="preserve"> </v>
      </c>
      <c r="I25" s="55"/>
      <c r="J25" s="81"/>
    </row>
    <row r="26" spans="1:10" ht="19.5" customHeight="1" x14ac:dyDescent="0.15">
      <c r="A26" s="144">
        <v>4</v>
      </c>
      <c r="B26" s="70"/>
      <c r="C26" s="48"/>
      <c r="D26" s="48"/>
      <c r="E26" s="49" t="str">
        <f t="shared" si="0"/>
        <v xml:space="preserve"> </v>
      </c>
      <c r="F26" s="50"/>
      <c r="G26" s="50"/>
      <c r="H26" s="50" t="str">
        <f t="shared" si="1"/>
        <v xml:space="preserve"> </v>
      </c>
      <c r="I26" s="76"/>
      <c r="J26" s="51"/>
    </row>
    <row r="27" spans="1:10" ht="19.5" customHeight="1" x14ac:dyDescent="0.15">
      <c r="A27" s="144"/>
      <c r="B27" s="72"/>
      <c r="C27" s="37"/>
      <c r="D27" s="37"/>
      <c r="E27" s="38" t="str">
        <f t="shared" si="0"/>
        <v xml:space="preserve"> </v>
      </c>
      <c r="F27" s="39"/>
      <c r="G27" s="39"/>
      <c r="H27" s="39" t="str">
        <f t="shared" si="1"/>
        <v xml:space="preserve"> </v>
      </c>
      <c r="I27" s="40"/>
      <c r="J27" s="41"/>
    </row>
    <row r="28" spans="1:10" ht="19.5" customHeight="1" x14ac:dyDescent="0.15">
      <c r="A28" s="144"/>
      <c r="B28" s="77"/>
      <c r="C28" s="78"/>
      <c r="D28" s="78"/>
      <c r="E28" s="79" t="str">
        <f t="shared" si="0"/>
        <v xml:space="preserve"> </v>
      </c>
      <c r="F28" s="80"/>
      <c r="G28" s="80"/>
      <c r="H28" s="80" t="str">
        <f t="shared" si="1"/>
        <v xml:space="preserve"> </v>
      </c>
      <c r="I28" s="55"/>
      <c r="J28" s="81"/>
    </row>
    <row r="29" spans="1:10" ht="19.5" customHeight="1" x14ac:dyDescent="0.15">
      <c r="A29" s="144">
        <v>5</v>
      </c>
      <c r="B29" s="70"/>
      <c r="C29" s="48"/>
      <c r="D29" s="48"/>
      <c r="E29" s="49" t="str">
        <f t="shared" si="0"/>
        <v xml:space="preserve"> </v>
      </c>
      <c r="F29" s="50"/>
      <c r="G29" s="50"/>
      <c r="H29" s="50" t="str">
        <f t="shared" si="1"/>
        <v xml:space="preserve"> </v>
      </c>
      <c r="I29" s="76"/>
      <c r="J29" s="51"/>
    </row>
    <row r="30" spans="1:10" ht="19.5" customHeight="1" x14ac:dyDescent="0.15">
      <c r="A30" s="144"/>
      <c r="B30" s="72"/>
      <c r="C30" s="37"/>
      <c r="D30" s="37"/>
      <c r="E30" s="38" t="str">
        <f t="shared" si="0"/>
        <v xml:space="preserve"> </v>
      </c>
      <c r="F30" s="39"/>
      <c r="G30" s="39"/>
      <c r="H30" s="39" t="str">
        <f t="shared" si="1"/>
        <v xml:space="preserve"> </v>
      </c>
      <c r="I30" s="40"/>
      <c r="J30" s="41"/>
    </row>
    <row r="31" spans="1:10" ht="19.5" customHeight="1" x14ac:dyDescent="0.15">
      <c r="A31" s="144"/>
      <c r="B31" s="77"/>
      <c r="C31" s="78"/>
      <c r="D31" s="78"/>
      <c r="E31" s="79" t="str">
        <f t="shared" si="0"/>
        <v xml:space="preserve"> </v>
      </c>
      <c r="F31" s="80"/>
      <c r="G31" s="80"/>
      <c r="H31" s="80" t="str">
        <f t="shared" si="1"/>
        <v xml:space="preserve"> </v>
      </c>
      <c r="I31" s="55"/>
      <c r="J31" s="81"/>
    </row>
    <row r="32" spans="1:10" ht="19.5" customHeight="1" x14ac:dyDescent="0.15">
      <c r="A32" s="144">
        <v>6</v>
      </c>
      <c r="B32" s="70"/>
      <c r="C32" s="48"/>
      <c r="D32" s="48"/>
      <c r="E32" s="49" t="str">
        <f t="shared" si="0"/>
        <v xml:space="preserve"> </v>
      </c>
      <c r="F32" s="50"/>
      <c r="G32" s="50"/>
      <c r="H32" s="50" t="str">
        <f t="shared" si="1"/>
        <v xml:space="preserve"> </v>
      </c>
      <c r="I32" s="76"/>
      <c r="J32" s="51"/>
    </row>
    <row r="33" spans="1:10" ht="19.5" customHeight="1" x14ac:dyDescent="0.15">
      <c r="A33" s="144"/>
      <c r="B33" s="72"/>
      <c r="C33" s="37"/>
      <c r="D33" s="37"/>
      <c r="E33" s="38" t="str">
        <f t="shared" si="0"/>
        <v xml:space="preserve"> </v>
      </c>
      <c r="F33" s="39"/>
      <c r="G33" s="39"/>
      <c r="H33" s="39" t="str">
        <f t="shared" si="1"/>
        <v xml:space="preserve"> </v>
      </c>
      <c r="I33" s="40"/>
      <c r="J33" s="41"/>
    </row>
    <row r="34" spans="1:10" ht="19.5" customHeight="1" x14ac:dyDescent="0.15">
      <c r="A34" s="144"/>
      <c r="B34" s="77"/>
      <c r="C34" s="78"/>
      <c r="D34" s="78"/>
      <c r="E34" s="79" t="str">
        <f t="shared" si="0"/>
        <v xml:space="preserve"> </v>
      </c>
      <c r="F34" s="80"/>
      <c r="G34" s="80"/>
      <c r="H34" s="80" t="str">
        <f t="shared" si="1"/>
        <v xml:space="preserve"> </v>
      </c>
      <c r="I34" s="55"/>
      <c r="J34" s="81"/>
    </row>
    <row r="35" spans="1:10" ht="19.5" customHeight="1" x14ac:dyDescent="0.15">
      <c r="A35" s="144">
        <v>7</v>
      </c>
      <c r="B35" s="70"/>
      <c r="C35" s="48"/>
      <c r="D35" s="48"/>
      <c r="E35" s="49" t="str">
        <f t="shared" si="0"/>
        <v xml:space="preserve"> </v>
      </c>
      <c r="F35" s="50"/>
      <c r="G35" s="50"/>
      <c r="H35" s="50" t="str">
        <f t="shared" si="1"/>
        <v xml:space="preserve"> </v>
      </c>
      <c r="I35" s="76"/>
      <c r="J35" s="51"/>
    </row>
    <row r="36" spans="1:10" ht="19.5" customHeight="1" x14ac:dyDescent="0.15">
      <c r="A36" s="144"/>
      <c r="B36" s="72"/>
      <c r="C36" s="37"/>
      <c r="D36" s="37"/>
      <c r="E36" s="38" t="str">
        <f t="shared" si="0"/>
        <v xml:space="preserve"> </v>
      </c>
      <c r="F36" s="39"/>
      <c r="G36" s="39"/>
      <c r="H36" s="39" t="str">
        <f t="shared" si="1"/>
        <v xml:space="preserve"> </v>
      </c>
      <c r="I36" s="40"/>
      <c r="J36" s="41"/>
    </row>
    <row r="37" spans="1:10" ht="19.5" customHeight="1" x14ac:dyDescent="0.15">
      <c r="A37" s="144"/>
      <c r="B37" s="77"/>
      <c r="C37" s="78"/>
      <c r="D37" s="78"/>
      <c r="E37" s="79" t="str">
        <f t="shared" si="0"/>
        <v xml:space="preserve"> </v>
      </c>
      <c r="F37" s="80"/>
      <c r="G37" s="80"/>
      <c r="H37" s="80" t="str">
        <f t="shared" si="1"/>
        <v xml:space="preserve"> </v>
      </c>
      <c r="I37" s="55"/>
      <c r="J37" s="81"/>
    </row>
  </sheetData>
  <mergeCells count="18">
    <mergeCell ref="A1:J2"/>
    <mergeCell ref="B3:D3"/>
    <mergeCell ref="F3:J3"/>
    <mergeCell ref="B5:D5"/>
    <mergeCell ref="I5:K5"/>
    <mergeCell ref="A7:C8"/>
    <mergeCell ref="D7:J7"/>
    <mergeCell ref="D8:J8"/>
    <mergeCell ref="D9:J9"/>
    <mergeCell ref="D11:J11"/>
    <mergeCell ref="A29:A31"/>
    <mergeCell ref="A32:A34"/>
    <mergeCell ref="A35:A37"/>
    <mergeCell ref="A14:A16"/>
    <mergeCell ref="A17:A19"/>
    <mergeCell ref="A20:A22"/>
    <mergeCell ref="A23:A25"/>
    <mergeCell ref="A26:A28"/>
  </mergeCells>
  <phoneticPr fontId="15"/>
  <dataValidations count="3">
    <dataValidation type="list" allowBlank="1" showInputMessage="1" showErrorMessage="1" sqref="H14:H37" xr:uid="{00000000-0002-0000-0300-000000000000}">
      <formula1>"小1,小2,小3,小4,小5,小6,中1,中2,中3"</formula1>
      <formula2>0</formula2>
    </dataValidation>
    <dataValidation type="list" allowBlank="1" showInputMessage="1" showErrorMessage="1" sqref="B14:B37" xr:uid="{00000000-0002-0000-0300-000001000000}">
      <formula1>"TBA,TBB,TBC"</formula1>
    </dataValidation>
    <dataValidation type="list" allowBlank="1" showInputMessage="1" showErrorMessage="1" sqref="G14:G37" xr:uid="{E5498A9C-39C7-4208-A2FD-4E5CE99AEA04}">
      <formula1>"参加,不参加"</formula1>
    </dataValidation>
  </dataValidations>
  <printOptions horizontalCentered="1"/>
  <pageMargins left="0" right="0" top="0.74803149606299213" bottom="0.74803149606299213" header="0.51181102362204722" footer="0.51181102362204722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99694"/>
  </sheetPr>
  <dimension ref="A1:K37"/>
  <sheetViews>
    <sheetView topLeftCell="A6" zoomScaleNormal="100" workbookViewId="0">
      <pane ySplit="8" topLeftCell="A14" activePane="bottomLeft" state="frozen"/>
      <selection activeCell="H65" sqref="H65"/>
      <selection pane="bottomLeft" activeCell="A7" sqref="A7:C8"/>
    </sheetView>
  </sheetViews>
  <sheetFormatPr defaultColWidth="8.5" defaultRowHeight="13.5" x14ac:dyDescent="0.15"/>
  <cols>
    <col min="1" max="2" width="9" style="19" customWidth="1"/>
    <col min="3" max="5" width="15.625" style="20" customWidth="1"/>
    <col min="6" max="8" width="7.625" style="19" customWidth="1"/>
    <col min="9" max="9" width="24.625" style="19" customWidth="1"/>
    <col min="10" max="10" width="12.625" style="21" customWidth="1"/>
  </cols>
  <sheetData>
    <row r="1" spans="1:11" hidden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1" hidden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1" ht="13.5" hidden="1" customHeight="1" x14ac:dyDescent="0.15">
      <c r="A3" s="22" t="s">
        <v>1</v>
      </c>
      <c r="B3" s="154" t="str">
        <f>IF('参加者合計（）'!$B$3:$G$3="","",'参加者合計（）'!$B$3:$G$3)</f>
        <v/>
      </c>
      <c r="C3" s="154"/>
      <c r="D3" s="154"/>
      <c r="E3" s="23" t="s">
        <v>2</v>
      </c>
      <c r="F3" s="154" t="str">
        <f>IF('参加者合計（）'!$J$3="","",'参加者合計（）'!$J$3)</f>
        <v/>
      </c>
      <c r="G3" s="154"/>
      <c r="H3" s="154"/>
      <c r="I3" s="154"/>
      <c r="J3" s="154"/>
    </row>
    <row r="4" spans="1:11" ht="12" hidden="1" customHeight="1" x14ac:dyDescent="0.15">
      <c r="C4" s="24"/>
      <c r="D4" s="24"/>
      <c r="E4" s="24"/>
      <c r="F4" s="24"/>
      <c r="G4" s="24"/>
      <c r="H4" s="24"/>
    </row>
    <row r="5" spans="1:11" ht="23.25" hidden="1" customHeight="1" x14ac:dyDescent="0.15">
      <c r="A5" s="25" t="s">
        <v>8</v>
      </c>
      <c r="B5" s="155" t="str">
        <f>IF('参加者合計（）'!$B$6:$D$6="","",'参加者合計（）'!$B$6:$D$6)</f>
        <v/>
      </c>
      <c r="C5" s="155"/>
      <c r="D5" s="155"/>
      <c r="E5" s="25"/>
      <c r="F5" s="22" t="s">
        <v>9</v>
      </c>
      <c r="G5" s="22"/>
      <c r="H5" s="22"/>
      <c r="I5" s="155" t="str">
        <f>IF('参加者合計（）'!$J$6="","",'参加者合計（）'!$J$6)</f>
        <v/>
      </c>
      <c r="J5" s="155"/>
      <c r="K5" s="155"/>
    </row>
    <row r="6" spans="1:11" ht="24" hidden="1" customHeight="1" x14ac:dyDescent="0.15">
      <c r="A6" s="24"/>
      <c r="B6" s="24"/>
      <c r="C6" s="24"/>
      <c r="D6" s="24"/>
      <c r="E6" s="24"/>
    </row>
    <row r="7" spans="1:11" x14ac:dyDescent="0.15">
      <c r="A7" s="160" t="s">
        <v>123</v>
      </c>
      <c r="B7" s="160"/>
      <c r="C7" s="160"/>
      <c r="D7" s="150" t="s">
        <v>69</v>
      </c>
      <c r="E7" s="150"/>
      <c r="F7" s="150"/>
      <c r="G7" s="150"/>
      <c r="H7" s="150"/>
      <c r="I7" s="150"/>
      <c r="J7" s="150"/>
    </row>
    <row r="8" spans="1:11" x14ac:dyDescent="0.15">
      <c r="A8" s="160"/>
      <c r="B8" s="160"/>
      <c r="C8" s="160"/>
      <c r="D8" s="150" t="s">
        <v>70</v>
      </c>
      <c r="E8" s="150"/>
      <c r="F8" s="150"/>
      <c r="G8" s="150"/>
      <c r="H8" s="150"/>
      <c r="I8" s="150"/>
      <c r="J8" s="150"/>
    </row>
    <row r="9" spans="1:11" x14ac:dyDescent="0.15">
      <c r="C9" s="19"/>
      <c r="D9" s="151" t="s">
        <v>94</v>
      </c>
      <c r="E9" s="151"/>
      <c r="F9" s="151"/>
      <c r="G9" s="151"/>
      <c r="H9" s="151"/>
      <c r="I9" s="151"/>
      <c r="J9" s="151"/>
    </row>
    <row r="10" spans="1:11" x14ac:dyDescent="0.15">
      <c r="C10" s="19"/>
      <c r="D10" s="24"/>
      <c r="E10" s="24"/>
      <c r="F10" s="24"/>
      <c r="G10" s="24"/>
      <c r="H10" s="24"/>
      <c r="I10" s="24"/>
      <c r="J10" s="24"/>
    </row>
    <row r="11" spans="1:11" x14ac:dyDescent="0.15">
      <c r="C11" s="19"/>
      <c r="D11" s="159" t="s">
        <v>122</v>
      </c>
      <c r="E11" s="159"/>
      <c r="F11" s="159"/>
      <c r="G11" s="159"/>
      <c r="H11" s="159"/>
      <c r="I11" s="159"/>
      <c r="J11" s="159"/>
    </row>
    <row r="12" spans="1:11" ht="19.5" customHeight="1" x14ac:dyDescent="0.15">
      <c r="B12" s="30" t="s">
        <v>72</v>
      </c>
      <c r="C12" s="19"/>
      <c r="F12" s="20"/>
      <c r="G12" s="20"/>
      <c r="H12" s="20"/>
      <c r="I12" s="20"/>
      <c r="J12" s="20"/>
    </row>
    <row r="13" spans="1:11" ht="19.5" customHeight="1" x14ac:dyDescent="0.15">
      <c r="A13" s="31" t="s">
        <v>79</v>
      </c>
      <c r="B13" s="32" t="s">
        <v>73</v>
      </c>
      <c r="C13" s="33" t="s">
        <v>74</v>
      </c>
      <c r="D13" s="33" t="s">
        <v>75</v>
      </c>
      <c r="E13" s="33" t="s">
        <v>1</v>
      </c>
      <c r="F13" s="34" t="s">
        <v>125</v>
      </c>
      <c r="G13" s="97" t="s">
        <v>114</v>
      </c>
      <c r="H13" s="34" t="s">
        <v>2</v>
      </c>
      <c r="I13" s="34" t="s">
        <v>77</v>
      </c>
      <c r="J13" s="35" t="s">
        <v>78</v>
      </c>
    </row>
    <row r="14" spans="1:11" ht="19.5" customHeight="1" x14ac:dyDescent="0.15">
      <c r="A14" s="157">
        <v>0</v>
      </c>
      <c r="B14" s="72" t="s">
        <v>115</v>
      </c>
      <c r="C14" s="37" t="s">
        <v>104</v>
      </c>
      <c r="D14" s="37" t="s">
        <v>105</v>
      </c>
      <c r="E14" s="38" t="str">
        <f t="shared" ref="E14:E37" si="0">IF(C14&lt;&gt;"",$B$3," ")</f>
        <v/>
      </c>
      <c r="F14" s="39">
        <v>35</v>
      </c>
      <c r="G14" s="39" t="s">
        <v>117</v>
      </c>
      <c r="H14" s="39" t="str">
        <f t="shared" ref="H14:H37" si="1">IF(C14&lt;&gt;"",$F$3," ")</f>
        <v/>
      </c>
      <c r="I14" s="40" t="s">
        <v>97</v>
      </c>
      <c r="J14" s="41"/>
    </row>
    <row r="15" spans="1:11" ht="19.5" customHeight="1" x14ac:dyDescent="0.15">
      <c r="A15" s="157"/>
      <c r="B15" s="72" t="s">
        <v>115</v>
      </c>
      <c r="C15" s="37" t="s">
        <v>106</v>
      </c>
      <c r="D15" s="37" t="s">
        <v>107</v>
      </c>
      <c r="E15" s="38" t="str">
        <f t="shared" si="0"/>
        <v/>
      </c>
      <c r="F15" s="39">
        <v>46</v>
      </c>
      <c r="G15" s="39" t="s">
        <v>118</v>
      </c>
      <c r="H15" s="39" t="str">
        <f t="shared" si="1"/>
        <v/>
      </c>
      <c r="I15" s="40" t="s">
        <v>100</v>
      </c>
      <c r="J15" s="41"/>
    </row>
    <row r="16" spans="1:11" ht="19.5" customHeight="1" x14ac:dyDescent="0.15">
      <c r="A16" s="157"/>
      <c r="B16" s="73" t="s">
        <v>115</v>
      </c>
      <c r="C16" s="53" t="s">
        <v>108</v>
      </c>
      <c r="D16" s="53" t="s">
        <v>109</v>
      </c>
      <c r="E16" s="74" t="str">
        <f t="shared" si="0"/>
        <v/>
      </c>
      <c r="F16" s="75">
        <v>65</v>
      </c>
      <c r="G16" s="75" t="s">
        <v>117</v>
      </c>
      <c r="H16" s="55" t="str">
        <f t="shared" si="1"/>
        <v/>
      </c>
      <c r="I16" s="55" t="s">
        <v>103</v>
      </c>
      <c r="J16" s="46"/>
    </row>
    <row r="17" spans="1:10" ht="19.5" customHeight="1" x14ac:dyDescent="0.15">
      <c r="A17" s="144">
        <v>1</v>
      </c>
      <c r="B17" s="70"/>
      <c r="C17" s="48"/>
      <c r="D17" s="48"/>
      <c r="E17" s="49" t="str">
        <f t="shared" si="0"/>
        <v xml:space="preserve"> </v>
      </c>
      <c r="F17" s="50"/>
      <c r="G17" s="50"/>
      <c r="H17" s="50" t="str">
        <f t="shared" si="1"/>
        <v xml:space="preserve"> </v>
      </c>
      <c r="I17" s="76"/>
      <c r="J17" s="51"/>
    </row>
    <row r="18" spans="1:10" ht="19.5" customHeight="1" x14ac:dyDescent="0.15">
      <c r="A18" s="144"/>
      <c r="B18" s="72"/>
      <c r="C18" s="37"/>
      <c r="D18" s="37"/>
      <c r="E18" s="38" t="str">
        <f t="shared" si="0"/>
        <v xml:space="preserve"> </v>
      </c>
      <c r="F18" s="39"/>
      <c r="G18" s="39"/>
      <c r="H18" s="39" t="str">
        <f t="shared" si="1"/>
        <v xml:space="preserve"> </v>
      </c>
      <c r="I18" s="40"/>
      <c r="J18" s="41"/>
    </row>
    <row r="19" spans="1:10" ht="19.5" customHeight="1" x14ac:dyDescent="0.15">
      <c r="A19" s="144"/>
      <c r="B19" s="77"/>
      <c r="C19" s="78"/>
      <c r="D19" s="78"/>
      <c r="E19" s="79" t="str">
        <f t="shared" si="0"/>
        <v xml:space="preserve"> </v>
      </c>
      <c r="F19" s="80"/>
      <c r="G19" s="80"/>
      <c r="H19" s="80" t="str">
        <f t="shared" si="1"/>
        <v xml:space="preserve"> </v>
      </c>
      <c r="I19" s="55"/>
      <c r="J19" s="81"/>
    </row>
    <row r="20" spans="1:10" ht="19.5" customHeight="1" x14ac:dyDescent="0.15">
      <c r="A20" s="144">
        <v>2</v>
      </c>
      <c r="B20" s="70"/>
      <c r="C20" s="48"/>
      <c r="D20" s="48"/>
      <c r="E20" s="49" t="str">
        <f t="shared" si="0"/>
        <v xml:space="preserve"> </v>
      </c>
      <c r="F20" s="50"/>
      <c r="G20" s="50"/>
      <c r="H20" s="50" t="str">
        <f t="shared" si="1"/>
        <v xml:space="preserve"> </v>
      </c>
      <c r="I20" s="76"/>
      <c r="J20" s="51"/>
    </row>
    <row r="21" spans="1:10" ht="19.5" customHeight="1" x14ac:dyDescent="0.15">
      <c r="A21" s="144"/>
      <c r="B21" s="72"/>
      <c r="C21" s="37"/>
      <c r="D21" s="37"/>
      <c r="E21" s="38" t="str">
        <f t="shared" si="0"/>
        <v xml:space="preserve"> </v>
      </c>
      <c r="F21" s="39"/>
      <c r="G21" s="39"/>
      <c r="H21" s="39" t="str">
        <f t="shared" si="1"/>
        <v xml:space="preserve"> </v>
      </c>
      <c r="I21" s="40"/>
      <c r="J21" s="41"/>
    </row>
    <row r="22" spans="1:10" ht="19.5" customHeight="1" x14ac:dyDescent="0.15">
      <c r="A22" s="144"/>
      <c r="B22" s="77"/>
      <c r="C22" s="78"/>
      <c r="D22" s="78"/>
      <c r="E22" s="79" t="str">
        <f t="shared" si="0"/>
        <v xml:space="preserve"> </v>
      </c>
      <c r="F22" s="80"/>
      <c r="G22" s="80"/>
      <c r="H22" s="80" t="str">
        <f t="shared" si="1"/>
        <v xml:space="preserve"> </v>
      </c>
      <c r="I22" s="55"/>
      <c r="J22" s="81"/>
    </row>
    <row r="23" spans="1:10" ht="19.5" customHeight="1" x14ac:dyDescent="0.15">
      <c r="A23" s="144">
        <v>3</v>
      </c>
      <c r="B23" s="70"/>
      <c r="C23" s="48"/>
      <c r="D23" s="48"/>
      <c r="E23" s="49" t="str">
        <f t="shared" si="0"/>
        <v xml:space="preserve"> </v>
      </c>
      <c r="F23" s="50"/>
      <c r="G23" s="50"/>
      <c r="H23" s="50" t="str">
        <f t="shared" si="1"/>
        <v xml:space="preserve"> </v>
      </c>
      <c r="I23" s="76"/>
      <c r="J23" s="51"/>
    </row>
    <row r="24" spans="1:10" ht="19.5" customHeight="1" x14ac:dyDescent="0.15">
      <c r="A24" s="144"/>
      <c r="B24" s="72"/>
      <c r="C24" s="37"/>
      <c r="D24" s="37"/>
      <c r="E24" s="38" t="str">
        <f t="shared" si="0"/>
        <v xml:space="preserve"> </v>
      </c>
      <c r="F24" s="39"/>
      <c r="G24" s="39"/>
      <c r="H24" s="39" t="str">
        <f t="shared" si="1"/>
        <v xml:space="preserve"> </v>
      </c>
      <c r="I24" s="40"/>
      <c r="J24" s="41"/>
    </row>
    <row r="25" spans="1:10" ht="19.5" customHeight="1" x14ac:dyDescent="0.15">
      <c r="A25" s="144"/>
      <c r="B25" s="77"/>
      <c r="C25" s="78"/>
      <c r="D25" s="78"/>
      <c r="E25" s="79" t="str">
        <f t="shared" si="0"/>
        <v xml:space="preserve"> </v>
      </c>
      <c r="F25" s="80"/>
      <c r="G25" s="80"/>
      <c r="H25" s="80" t="str">
        <f t="shared" si="1"/>
        <v xml:space="preserve"> </v>
      </c>
      <c r="I25" s="55"/>
      <c r="J25" s="81"/>
    </row>
    <row r="26" spans="1:10" ht="19.5" customHeight="1" x14ac:dyDescent="0.15">
      <c r="A26" s="144">
        <v>4</v>
      </c>
      <c r="B26" s="70"/>
      <c r="C26" s="48"/>
      <c r="D26" s="48"/>
      <c r="E26" s="49" t="str">
        <f t="shared" si="0"/>
        <v xml:space="preserve"> </v>
      </c>
      <c r="F26" s="50"/>
      <c r="G26" s="50"/>
      <c r="H26" s="50" t="str">
        <f t="shared" si="1"/>
        <v xml:space="preserve"> </v>
      </c>
      <c r="I26" s="76"/>
      <c r="J26" s="51"/>
    </row>
    <row r="27" spans="1:10" ht="19.5" customHeight="1" x14ac:dyDescent="0.15">
      <c r="A27" s="144"/>
      <c r="B27" s="72"/>
      <c r="C27" s="37"/>
      <c r="D27" s="37"/>
      <c r="E27" s="38" t="str">
        <f t="shared" si="0"/>
        <v xml:space="preserve"> </v>
      </c>
      <c r="F27" s="39"/>
      <c r="G27" s="39"/>
      <c r="H27" s="39" t="str">
        <f t="shared" si="1"/>
        <v xml:space="preserve"> </v>
      </c>
      <c r="I27" s="40"/>
      <c r="J27" s="41"/>
    </row>
    <row r="28" spans="1:10" ht="19.5" customHeight="1" x14ac:dyDescent="0.15">
      <c r="A28" s="144"/>
      <c r="B28" s="77"/>
      <c r="C28" s="78"/>
      <c r="D28" s="78"/>
      <c r="E28" s="79" t="str">
        <f t="shared" si="0"/>
        <v xml:space="preserve"> </v>
      </c>
      <c r="F28" s="80"/>
      <c r="G28" s="80"/>
      <c r="H28" s="80" t="str">
        <f t="shared" si="1"/>
        <v xml:space="preserve"> </v>
      </c>
      <c r="I28" s="55"/>
      <c r="J28" s="81"/>
    </row>
    <row r="29" spans="1:10" ht="19.5" customHeight="1" x14ac:dyDescent="0.15">
      <c r="A29" s="144">
        <v>5</v>
      </c>
      <c r="B29" s="70"/>
      <c r="C29" s="48"/>
      <c r="D29" s="48"/>
      <c r="E29" s="49" t="str">
        <f t="shared" si="0"/>
        <v xml:space="preserve"> </v>
      </c>
      <c r="F29" s="50"/>
      <c r="G29" s="50"/>
      <c r="H29" s="50" t="str">
        <f t="shared" si="1"/>
        <v xml:space="preserve"> </v>
      </c>
      <c r="I29" s="76"/>
      <c r="J29" s="51"/>
    </row>
    <row r="30" spans="1:10" ht="19.5" customHeight="1" x14ac:dyDescent="0.15">
      <c r="A30" s="144"/>
      <c r="B30" s="72"/>
      <c r="C30" s="37"/>
      <c r="D30" s="37"/>
      <c r="E30" s="38" t="str">
        <f t="shared" si="0"/>
        <v xml:space="preserve"> </v>
      </c>
      <c r="F30" s="39"/>
      <c r="G30" s="39"/>
      <c r="H30" s="39" t="str">
        <f t="shared" si="1"/>
        <v xml:space="preserve"> </v>
      </c>
      <c r="I30" s="40"/>
      <c r="J30" s="41"/>
    </row>
    <row r="31" spans="1:10" ht="19.5" customHeight="1" x14ac:dyDescent="0.15">
      <c r="A31" s="144"/>
      <c r="B31" s="77"/>
      <c r="C31" s="78"/>
      <c r="D31" s="78"/>
      <c r="E31" s="79" t="str">
        <f t="shared" si="0"/>
        <v xml:space="preserve"> </v>
      </c>
      <c r="F31" s="80"/>
      <c r="G31" s="80"/>
      <c r="H31" s="80" t="str">
        <f t="shared" si="1"/>
        <v xml:space="preserve"> </v>
      </c>
      <c r="I31" s="55"/>
      <c r="J31" s="81"/>
    </row>
    <row r="32" spans="1:10" ht="19.5" customHeight="1" x14ac:dyDescent="0.15">
      <c r="A32" s="144">
        <v>6</v>
      </c>
      <c r="B32" s="70"/>
      <c r="C32" s="48"/>
      <c r="D32" s="48"/>
      <c r="E32" s="49" t="str">
        <f t="shared" si="0"/>
        <v xml:space="preserve"> </v>
      </c>
      <c r="F32" s="50"/>
      <c r="G32" s="50"/>
      <c r="H32" s="50" t="str">
        <f t="shared" si="1"/>
        <v xml:space="preserve"> </v>
      </c>
      <c r="I32" s="76"/>
      <c r="J32" s="51"/>
    </row>
    <row r="33" spans="1:10" ht="19.5" customHeight="1" x14ac:dyDescent="0.15">
      <c r="A33" s="144"/>
      <c r="B33" s="72"/>
      <c r="C33" s="37"/>
      <c r="D33" s="37"/>
      <c r="E33" s="38" t="str">
        <f t="shared" si="0"/>
        <v xml:space="preserve"> </v>
      </c>
      <c r="F33" s="39"/>
      <c r="G33" s="39"/>
      <c r="H33" s="39" t="str">
        <f t="shared" si="1"/>
        <v xml:space="preserve"> </v>
      </c>
      <c r="I33" s="40"/>
      <c r="J33" s="41"/>
    </row>
    <row r="34" spans="1:10" ht="19.5" customHeight="1" x14ac:dyDescent="0.15">
      <c r="A34" s="144"/>
      <c r="B34" s="77"/>
      <c r="C34" s="78"/>
      <c r="D34" s="78"/>
      <c r="E34" s="79" t="str">
        <f t="shared" si="0"/>
        <v xml:space="preserve"> </v>
      </c>
      <c r="F34" s="80"/>
      <c r="G34" s="80"/>
      <c r="H34" s="80" t="str">
        <f t="shared" si="1"/>
        <v xml:space="preserve"> </v>
      </c>
      <c r="I34" s="55"/>
      <c r="J34" s="81"/>
    </row>
    <row r="35" spans="1:10" ht="19.5" customHeight="1" x14ac:dyDescent="0.15">
      <c r="A35" s="144">
        <v>7</v>
      </c>
      <c r="B35" s="70"/>
      <c r="C35" s="48"/>
      <c r="D35" s="48"/>
      <c r="E35" s="49" t="str">
        <f t="shared" si="0"/>
        <v xml:space="preserve"> </v>
      </c>
      <c r="F35" s="50"/>
      <c r="G35" s="50"/>
      <c r="H35" s="50" t="str">
        <f t="shared" si="1"/>
        <v xml:space="preserve"> </v>
      </c>
      <c r="I35" s="76"/>
      <c r="J35" s="51"/>
    </row>
    <row r="36" spans="1:10" ht="19.5" customHeight="1" x14ac:dyDescent="0.15">
      <c r="A36" s="144"/>
      <c r="B36" s="72"/>
      <c r="C36" s="37"/>
      <c r="D36" s="37"/>
      <c r="E36" s="38" t="str">
        <f t="shared" si="0"/>
        <v xml:space="preserve"> </v>
      </c>
      <c r="F36" s="39"/>
      <c r="G36" s="39"/>
      <c r="H36" s="39" t="str">
        <f t="shared" si="1"/>
        <v xml:space="preserve"> </v>
      </c>
      <c r="I36" s="40"/>
      <c r="J36" s="41"/>
    </row>
    <row r="37" spans="1:10" ht="19.5" customHeight="1" x14ac:dyDescent="0.15">
      <c r="A37" s="144"/>
      <c r="B37" s="77"/>
      <c r="C37" s="78"/>
      <c r="D37" s="78"/>
      <c r="E37" s="79" t="str">
        <f t="shared" si="0"/>
        <v xml:space="preserve"> </v>
      </c>
      <c r="F37" s="80"/>
      <c r="G37" s="80"/>
      <c r="H37" s="80" t="str">
        <f t="shared" si="1"/>
        <v xml:space="preserve"> </v>
      </c>
      <c r="I37" s="55"/>
      <c r="J37" s="81"/>
    </row>
  </sheetData>
  <mergeCells count="18">
    <mergeCell ref="A1:J2"/>
    <mergeCell ref="B3:D3"/>
    <mergeCell ref="F3:J3"/>
    <mergeCell ref="B5:D5"/>
    <mergeCell ref="I5:K5"/>
    <mergeCell ref="A7:C8"/>
    <mergeCell ref="D7:J7"/>
    <mergeCell ref="D8:J8"/>
    <mergeCell ref="D9:J9"/>
    <mergeCell ref="D11:J11"/>
    <mergeCell ref="A29:A31"/>
    <mergeCell ref="A32:A34"/>
    <mergeCell ref="A35:A37"/>
    <mergeCell ref="A14:A16"/>
    <mergeCell ref="A17:A19"/>
    <mergeCell ref="A20:A22"/>
    <mergeCell ref="A23:A25"/>
    <mergeCell ref="A26:A28"/>
  </mergeCells>
  <phoneticPr fontId="15"/>
  <dataValidations count="4">
    <dataValidation type="list" allowBlank="1" showInputMessage="1" showErrorMessage="1" sqref="H14:H37" xr:uid="{00000000-0002-0000-0400-000000000000}">
      <formula1>"小1,小2,小3,小4,小5,小6,中1,中2,中3"</formula1>
      <formula2>0</formula2>
    </dataValidation>
    <dataValidation type="list" allowBlank="1" showInputMessage="1" showErrorMessage="1" sqref="B1:B5 B13 B38:B1037" xr:uid="{00000000-0002-0000-0400-000001000000}">
      <formula1>"TG"</formula1>
      <formula2>0</formula2>
    </dataValidation>
    <dataValidation type="list" allowBlank="1" showInputMessage="1" showErrorMessage="1" sqref="B14:B37" xr:uid="{37E8F0C8-68CD-4717-A0ED-9F9BA80D149C}">
      <formula1>"TGA,TGB,TGC"</formula1>
    </dataValidation>
    <dataValidation type="list" allowBlank="1" showInputMessage="1" showErrorMessage="1" sqref="G14:G37" xr:uid="{CFF2A0B2-E2EF-490B-A16D-E2598EB32D01}">
      <formula1>"参加,不参加"</formula1>
    </dataValidation>
  </dataValidations>
  <printOptions horizontalCentered="1"/>
  <pageMargins left="0.70866141732283472" right="0.70866141732283472" top="0.74803149606299213" bottom="0.74803149606299213" header="0.51181102362204722" footer="0.51181102362204722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/>
  </sheetViews>
  <sheetFormatPr defaultColWidth="8.5" defaultRowHeight="13.5" x14ac:dyDescent="0.15"/>
  <sheetData/>
  <phoneticPr fontId="15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参加者合計（）</vt:lpstr>
      <vt:lpstr>男子ﾀﾞﾌﾞﾙｽ </vt:lpstr>
      <vt:lpstr>女子ﾀﾞﾌﾞﾙｽ</vt:lpstr>
      <vt:lpstr>男子ﾄﾘﾌﾟﾙｽ</vt:lpstr>
      <vt:lpstr>女子ﾄﾘﾌﾟﾙｽ</vt:lpstr>
      <vt:lpstr>Sheet1</vt:lpstr>
      <vt:lpstr>'参加者合計（）'!Print_Area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PCUser</dc:creator>
  <dc:description/>
  <cp:lastModifiedBy>幸代 今井</cp:lastModifiedBy>
  <cp:revision>3</cp:revision>
  <cp:lastPrinted>2026-06-17T05:49:06Z</cp:lastPrinted>
  <dcterms:created xsi:type="dcterms:W3CDTF">2015-06-17T13:04:53Z</dcterms:created>
  <dcterms:modified xsi:type="dcterms:W3CDTF">2026-06-17T05:49:23Z</dcterms:modified>
  <dc:language>ja-JP</dc:language>
</cp:coreProperties>
</file>